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210" activeTab="0"/>
  </bookViews>
  <sheets>
    <sheet name="Sheet1" sheetId="1" r:id="rId1"/>
    <sheet name="Sheet2" sheetId="2" r:id="rId2"/>
    <sheet name="Sheet3" sheetId="3" r:id="rId3"/>
    <sheet name="Compatibility Report" sheetId="4" r:id="rId4"/>
    <sheet name="Compatibility Report (1)" sheetId="5" r:id="rId5"/>
    <sheet name="Compatibility Report (2)" sheetId="6" r:id="rId6"/>
  </sheets>
  <definedNames>
    <definedName name="_xlnm.Print_Area" localSheetId="0">'Sheet1'!$D$9:$P$37</definedName>
  </definedNames>
  <calcPr fullCalcOnLoad="1"/>
</workbook>
</file>

<file path=xl/sharedStrings.xml><?xml version="1.0" encoding="utf-8"?>
<sst xmlns="http://schemas.openxmlformats.org/spreadsheetml/2006/main" count="303" uniqueCount="63">
  <si>
    <t>Full Wave</t>
  </si>
  <si>
    <t>1/2 Wave</t>
  </si>
  <si>
    <t>1/4 Wave</t>
  </si>
  <si>
    <t>1/8 Wave</t>
  </si>
  <si>
    <t>5/8 Wave</t>
  </si>
  <si>
    <t>Frequency</t>
  </si>
  <si>
    <t>x</t>
  </si>
  <si>
    <t>60 Meters is channelized</t>
  </si>
  <si>
    <t>2.8 kHz</t>
  </si>
  <si>
    <t>Band Center</t>
  </si>
  <si>
    <t>160 M</t>
  </si>
  <si>
    <t>80/75 M</t>
  </si>
  <si>
    <t>60 M</t>
  </si>
  <si>
    <t>40 M</t>
  </si>
  <si>
    <t>30 M</t>
  </si>
  <si>
    <t>20 M</t>
  </si>
  <si>
    <t>17 M</t>
  </si>
  <si>
    <t>15 M</t>
  </si>
  <si>
    <t>12 M</t>
  </si>
  <si>
    <t>10 M</t>
  </si>
  <si>
    <t>6 M</t>
  </si>
  <si>
    <t>5330.5     5346.5   5366.5    5371.5    5403.5 kHz</t>
  </si>
  <si>
    <t>Compatibility Report for Frequency Table.xls</t>
  </si>
  <si>
    <t>Run on 7/11/2010 15:47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</si>
  <si>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</si>
  <si>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</si>
  <si>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</si>
  <si>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</si>
  <si>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Run on 7/11/2010 15:50</t>
  </si>
  <si>
    <t>Run on 7/11/2010 22:50</t>
  </si>
  <si>
    <t>HF Band Chart</t>
  </si>
  <si>
    <t>Lower Limit</t>
  </si>
  <si>
    <t>Upper Limit</t>
  </si>
  <si>
    <t>USB only   50 Watts PEP Max.</t>
  </si>
  <si>
    <t>11 M</t>
  </si>
  <si>
    <t>Fractional Feet</t>
  </si>
  <si>
    <t>Inches</t>
  </si>
  <si>
    <t xml:space="preserve">5/8 Wave Wire Vert. </t>
  </si>
  <si>
    <t xml:space="preserve">1/2 Wave Wire Vert. </t>
  </si>
  <si>
    <t xml:space="preserve">1/4 Wave Wire Vert. </t>
  </si>
  <si>
    <t>Inch Conversion table</t>
  </si>
  <si>
    <t xml:space="preserve"> </t>
  </si>
  <si>
    <r>
      <t xml:space="preserve">This Antenna Design Spread Sheet  by Randy Friesenhahn </t>
    </r>
    <r>
      <rPr>
        <sz val="10"/>
        <rFont val="Calibri"/>
        <family val="2"/>
      </rPr>
      <t>©A</t>
    </r>
    <r>
      <rPr>
        <sz val="10"/>
        <rFont val="Arial"/>
        <family val="0"/>
      </rPr>
      <t>pril 18th 2012 for the use of the ham Radio community It may be copied and used freely as long as credit for the design is noted to the designer.</t>
    </r>
  </si>
  <si>
    <t>SWR</t>
  </si>
  <si>
    <t>Matching Network</t>
  </si>
  <si>
    <t xml:space="preserve">20M 5/8 Wave Vertical Antenna </t>
  </si>
  <si>
    <t>MHz</t>
  </si>
  <si>
    <t>Type</t>
  </si>
  <si>
    <t>L1 uH</t>
  </si>
  <si>
    <t>C1 pF</t>
  </si>
  <si>
    <t xml:space="preserve"> -</t>
  </si>
  <si>
    <t>j</t>
  </si>
  <si>
    <t>B</t>
  </si>
  <si>
    <t xml:space="preserve">17M 5/8 Wave Vertical Antenna </t>
  </si>
  <si>
    <t xml:space="preserve">15M 5/8 Wave Vertical Antenna </t>
  </si>
  <si>
    <t xml:space="preserve">12M 5/8 Wave Vertical Antenna </t>
  </si>
  <si>
    <t xml:space="preserve">10M 5/8 Wave Vertical Antenna </t>
  </si>
  <si>
    <t>Matching Networks</t>
  </si>
  <si>
    <t>Type A</t>
  </si>
  <si>
    <t>Type B</t>
  </si>
  <si>
    <t>Type C</t>
  </si>
  <si>
    <t>5/8 Wave Vertical Antenna Build Chart</t>
  </si>
  <si>
    <t xml:space="preserve">   Antenna Impedance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</si>
</sst>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
    <numFmt numFmtId="168" formatCode="0.0000"/>
    <numFmt numFmtId="169" formatCode="[$-409]dddd\,\ mmmm\ dd\,\ yyyy"/>
    <numFmt numFmtId="170" formatCode="[$-409]h:mm:ss\ AM/PM"/>
  </numFmts>
  <fonts count="46">
    <font>
      <sz val="10"/>
      <name val="Arial"/>
      <family val="0"/>
    </font>
    <font>
      <sz val="8"/>
      <name val="Arial"/>
      <family val="0"/>
    </font>
    <font>
      <sz val="12"/>
      <name val="Arial"/>
      <family val="0"/>
    </font>
    <font>
      <b/>
      <sz val="10"/>
      <name val="Arial"/>
      <family val="2"/>
    </font>
    <font>
      <b/>
      <sz val="18"/>
      <name val="Arial"/>
      <family val="2"/>
    </font>
    <font>
      <u val="single"/>
      <sz val="10"/>
      <color indexed="12"/>
      <name val="Arial"/>
      <family val="0"/>
    </font>
    <font>
      <u val="single"/>
      <sz val="10"/>
      <color indexed="36"/>
      <name val="Arial"/>
      <family val="0"/>
    </font>
    <font>
      <b/>
      <i/>
      <sz val="10"/>
      <name val="Arial"/>
      <family val="2"/>
    </font>
    <font>
      <b/>
      <sz val="14"/>
      <name val="Arial"/>
      <family val="2"/>
    </font>
    <font>
      <sz val="14"/>
      <name val="Arial"/>
      <family val="2"/>
    </font>
    <font>
      <b/>
      <i/>
      <sz val="14"/>
      <name val="Arial Black"/>
      <family val="2"/>
    </font>
    <font>
      <b/>
      <sz val="18"/>
      <name val="Arial Rounded MT Bold"/>
      <family val="2"/>
    </font>
    <font>
      <b/>
      <sz val="8"/>
      <name val="Arial Rounded MT Bold"/>
      <family val="2"/>
    </font>
    <font>
      <sz val="10"/>
      <name val="Arial Rounded MT Bold"/>
      <family val="2"/>
    </font>
    <font>
      <b/>
      <i/>
      <sz val="10"/>
      <name val="Arial Rounded MT Bold"/>
      <family val="2"/>
    </font>
    <font>
      <b/>
      <sz val="22"/>
      <name val="Arial Rounded MT Bold"/>
      <family val="2"/>
    </font>
    <font>
      <b/>
      <sz val="14"/>
      <name val="Arial Rounded MT Bold"/>
      <family val="2"/>
    </font>
    <font>
      <sz val="12"/>
      <name val="Arial Rounded MT Bold"/>
      <family val="2"/>
    </font>
    <font>
      <sz val="14"/>
      <name val="Arial Rounded MT Bold"/>
      <family val="2"/>
    </font>
    <font>
      <i/>
      <sz val="14"/>
      <name val="Arial Rounded MT Bold"/>
      <family val="2"/>
    </font>
    <font>
      <i/>
      <sz val="10"/>
      <name val="Arial Rounded MT Bol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26"/>
      <color indexed="8"/>
      <name val="Vrinda"/>
      <family val="0"/>
    </font>
    <font>
      <sz val="10"/>
      <color indexed="8"/>
      <name val="Arial Black"/>
      <family val="2"/>
    </font>
    <font>
      <sz val="11"/>
      <color indexed="8"/>
      <name val="Arial Black"/>
      <family val="2"/>
    </font>
    <font>
      <sz val="12"/>
      <color indexed="8"/>
      <name val="Arial Black"/>
      <family val="2"/>
    </font>
    <font>
      <sz val="9"/>
      <color indexed="8"/>
      <name val="Arial Black"/>
      <family val="2"/>
    </font>
    <font>
      <b/>
      <sz val="11"/>
      <color indexed="8"/>
      <name val="Arial Black"/>
      <family val="2"/>
    </font>
    <font>
      <b/>
      <sz val="28"/>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48"/>
        <bgColor indexed="64"/>
      </patternFill>
    </fill>
    <fill>
      <patternFill patternType="solid">
        <fgColor indexed="13"/>
        <bgColor indexed="64"/>
      </patternFill>
    </fill>
    <fill>
      <patternFill patternType="solid">
        <fgColor indexed="54"/>
        <bgColor indexed="64"/>
      </patternFill>
    </fill>
    <fill>
      <patternFill patternType="solid">
        <fgColor indexed="8"/>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medium"/>
      <right style="medium"/>
      <top style="medium"/>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21"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3">
    <xf numFmtId="0" fontId="0" fillId="0" borderId="0" xfId="0" applyAlignment="1">
      <alignment/>
    </xf>
    <xf numFmtId="166" fontId="0" fillId="0" borderId="0" xfId="0" applyNumberFormat="1" applyAlignment="1">
      <alignment/>
    </xf>
    <xf numFmtId="0" fontId="0" fillId="0" borderId="0" xfId="0" applyBorder="1" applyAlignment="1">
      <alignment/>
    </xf>
    <xf numFmtId="165" fontId="0" fillId="0" borderId="0" xfId="0" applyNumberFormat="1" applyAlignment="1">
      <alignment horizontal="center"/>
    </xf>
    <xf numFmtId="0" fontId="2" fillId="0" borderId="0" xfId="0" applyFont="1" applyAlignment="1">
      <alignment/>
    </xf>
    <xf numFmtId="166" fontId="0" fillId="0" borderId="10" xfId="0" applyNumberFormat="1" applyBorder="1" applyAlignment="1">
      <alignment/>
    </xf>
    <xf numFmtId="165" fontId="0" fillId="0" borderId="10" xfId="0" applyNumberFormat="1" applyBorder="1" applyAlignment="1">
      <alignment horizontal="center"/>
    </xf>
    <xf numFmtId="0" fontId="0" fillId="0" borderId="10" xfId="0" applyBorder="1" applyAlignment="1">
      <alignment/>
    </xf>
    <xf numFmtId="0" fontId="0" fillId="0" borderId="11" xfId="0" applyBorder="1" applyAlignment="1">
      <alignment/>
    </xf>
    <xf numFmtId="166" fontId="0" fillId="0" borderId="0" xfId="0" applyNumberFormat="1" applyBorder="1" applyAlignment="1">
      <alignment/>
    </xf>
    <xf numFmtId="165" fontId="0" fillId="0" borderId="0" xfId="0" applyNumberFormat="1" applyBorder="1" applyAlignment="1">
      <alignment horizontal="center"/>
    </xf>
    <xf numFmtId="0" fontId="0" fillId="0" borderId="12" xfId="0" applyBorder="1" applyAlignment="1">
      <alignment/>
    </xf>
    <xf numFmtId="0" fontId="2" fillId="0" borderId="12" xfId="0" applyFont="1" applyBorder="1" applyAlignment="1">
      <alignment/>
    </xf>
    <xf numFmtId="0" fontId="0" fillId="0" borderId="13" xfId="0" applyBorder="1" applyAlignment="1">
      <alignment/>
    </xf>
    <xf numFmtId="166" fontId="0" fillId="0" borderId="13" xfId="0" applyNumberFormat="1" applyBorder="1" applyAlignment="1">
      <alignment/>
    </xf>
    <xf numFmtId="165" fontId="0" fillId="0" borderId="13" xfId="0" applyNumberFormat="1" applyBorder="1" applyAlignment="1">
      <alignment horizontal="center"/>
    </xf>
    <xf numFmtId="0" fontId="0" fillId="0" borderId="14" xfId="0" applyBorder="1" applyAlignment="1">
      <alignment/>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Font="1" applyBorder="1" applyAlignment="1">
      <alignment/>
    </xf>
    <xf numFmtId="0" fontId="0" fillId="0" borderId="10" xfId="0" applyBorder="1" applyAlignment="1">
      <alignment horizontal="center"/>
    </xf>
    <xf numFmtId="0" fontId="0" fillId="0" borderId="13" xfId="0" applyBorder="1" applyAlignment="1">
      <alignment horizontal="center"/>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165" fontId="3" fillId="0" borderId="0" xfId="0" applyNumberFormat="1" applyFont="1" applyAlignment="1">
      <alignment vertical="top" wrapText="1"/>
    </xf>
    <xf numFmtId="0" fontId="3" fillId="0" borderId="0" xfId="0" applyFont="1" applyAlignment="1">
      <alignment vertical="top" wrapText="1"/>
    </xf>
    <xf numFmtId="165" fontId="0" fillId="0" borderId="0" xfId="0" applyNumberFormat="1" applyAlignment="1">
      <alignment vertical="top" wrapText="1"/>
    </xf>
    <xf numFmtId="165" fontId="0" fillId="0" borderId="18" xfId="0" applyNumberFormat="1" applyBorder="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65" fontId="3" fillId="0" borderId="0" xfId="0" applyNumberFormat="1" applyFont="1" applyAlignment="1">
      <alignment vertical="top" wrapText="1"/>
    </xf>
    <xf numFmtId="165" fontId="3" fillId="0" borderId="0" xfId="0" applyNumberFormat="1" applyFont="1" applyAlignment="1">
      <alignment horizontal="center" vertical="top" wrapText="1"/>
    </xf>
    <xf numFmtId="0" fontId="4" fillId="0" borderId="0" xfId="0" applyFont="1" applyBorder="1" applyAlignment="1">
      <alignment horizontal="center"/>
    </xf>
    <xf numFmtId="0" fontId="0" fillId="0" borderId="21" xfId="0" applyBorder="1" applyAlignment="1">
      <alignment/>
    </xf>
    <xf numFmtId="168" fontId="9" fillId="5" borderId="22" xfId="0" applyNumberFormat="1" applyFont="1" applyFill="1" applyBorder="1" applyAlignment="1">
      <alignment horizontal="center"/>
    </xf>
    <xf numFmtId="168" fontId="9" fillId="5" borderId="23" xfId="0" applyNumberFormat="1" applyFont="1" applyFill="1" applyBorder="1" applyAlignment="1">
      <alignment horizontal="center"/>
    </xf>
    <xf numFmtId="168" fontId="9" fillId="5" borderId="24" xfId="0" applyNumberFormat="1" applyFont="1" applyFill="1" applyBorder="1" applyAlignment="1">
      <alignment horizontal="center"/>
    </xf>
    <xf numFmtId="168" fontId="9" fillId="5" borderId="25" xfId="0" applyNumberFormat="1" applyFont="1" applyFill="1" applyBorder="1" applyAlignment="1">
      <alignment horizontal="center"/>
    </xf>
    <xf numFmtId="2" fontId="9" fillId="24" borderId="26" xfId="0" applyNumberFormat="1" applyFont="1" applyFill="1" applyBorder="1" applyAlignment="1">
      <alignment horizontal="center"/>
    </xf>
    <xf numFmtId="2" fontId="8" fillId="24" borderId="27" xfId="0" applyNumberFormat="1" applyFont="1" applyFill="1" applyBorder="1" applyAlignment="1">
      <alignment horizontal="center"/>
    </xf>
    <xf numFmtId="2" fontId="8" fillId="24" borderId="28" xfId="0" applyNumberFormat="1" applyFont="1" applyFill="1" applyBorder="1" applyAlignment="1">
      <alignment horizontal="center"/>
    </xf>
    <xf numFmtId="2" fontId="8" fillId="24" borderId="29" xfId="0" applyNumberFormat="1" applyFont="1" applyFill="1" applyBorder="1" applyAlignment="1">
      <alignment horizontal="center"/>
    </xf>
    <xf numFmtId="0" fontId="7" fillId="0" borderId="30" xfId="0" applyFont="1" applyBorder="1" applyAlignment="1">
      <alignment/>
    </xf>
    <xf numFmtId="0" fontId="7" fillId="0" borderId="15" xfId="0" applyFont="1" applyBorder="1" applyAlignment="1">
      <alignment horizontal="center"/>
    </xf>
    <xf numFmtId="0" fontId="7" fillId="0" borderId="11" xfId="0" applyFont="1" applyBorder="1" applyAlignment="1">
      <alignment horizontal="center"/>
    </xf>
    <xf numFmtId="0" fontId="10" fillId="0" borderId="16" xfId="0" applyFont="1" applyBorder="1" applyAlignment="1">
      <alignment horizontal="center"/>
    </xf>
    <xf numFmtId="165" fontId="0" fillId="0" borderId="0" xfId="0" applyNumberFormat="1" applyAlignment="1">
      <alignment/>
    </xf>
    <xf numFmtId="165" fontId="0" fillId="0" borderId="10" xfId="0" applyNumberFormat="1" applyBorder="1" applyAlignment="1">
      <alignment/>
    </xf>
    <xf numFmtId="165" fontId="0" fillId="0" borderId="0" xfId="0" applyNumberFormat="1" applyBorder="1" applyAlignment="1">
      <alignment/>
    </xf>
    <xf numFmtId="165" fontId="0" fillId="0" borderId="13" xfId="0" applyNumberFormat="1" applyBorder="1" applyAlignment="1">
      <alignment/>
    </xf>
    <xf numFmtId="166" fontId="11" fillId="0" borderId="31" xfId="0" applyNumberFormat="1" applyFont="1" applyBorder="1" applyAlignment="1">
      <alignment horizontal="center"/>
    </xf>
    <xf numFmtId="165" fontId="11" fillId="0" borderId="32" xfId="0" applyNumberFormat="1" applyFont="1" applyBorder="1" applyAlignment="1">
      <alignment horizontal="center"/>
    </xf>
    <xf numFmtId="165" fontId="12" fillId="0" borderId="32" xfId="0" applyNumberFormat="1" applyFont="1" applyBorder="1" applyAlignment="1">
      <alignment horizontal="center"/>
    </xf>
    <xf numFmtId="165" fontId="11" fillId="0" borderId="33" xfId="0" applyNumberFormat="1" applyFont="1" applyBorder="1" applyAlignment="1">
      <alignment horizontal="center"/>
    </xf>
    <xf numFmtId="0" fontId="13" fillId="0" borderId="0" xfId="0" applyFont="1" applyBorder="1" applyAlignment="1">
      <alignment/>
    </xf>
    <xf numFmtId="165" fontId="14" fillId="0" borderId="31" xfId="0" applyNumberFormat="1"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2" fontId="11" fillId="25" borderId="34" xfId="0" applyNumberFormat="1" applyFont="1" applyFill="1" applyBorder="1" applyAlignment="1">
      <alignment horizontal="center"/>
    </xf>
    <xf numFmtId="165" fontId="13" fillId="0" borderId="0" xfId="0" applyNumberFormat="1" applyFont="1" applyBorder="1" applyAlignment="1">
      <alignment horizontal="center"/>
    </xf>
    <xf numFmtId="168" fontId="16" fillId="2" borderId="27" xfId="0" applyNumberFormat="1" applyFont="1" applyFill="1" applyBorder="1" applyAlignment="1">
      <alignment horizontal="center"/>
    </xf>
    <xf numFmtId="0" fontId="17" fillId="0" borderId="0" xfId="0" applyFont="1" applyBorder="1" applyAlignment="1">
      <alignment/>
    </xf>
    <xf numFmtId="166" fontId="13" fillId="0" borderId="0" xfId="0" applyNumberFormat="1" applyFont="1" applyBorder="1" applyAlignment="1">
      <alignment/>
    </xf>
    <xf numFmtId="165" fontId="13" fillId="0" borderId="0" xfId="0" applyNumberFormat="1" applyFont="1" applyBorder="1" applyAlignment="1">
      <alignment/>
    </xf>
    <xf numFmtId="0" fontId="17" fillId="0" borderId="0" xfId="0" applyFont="1" applyBorder="1" applyAlignment="1">
      <alignment horizontal="center"/>
    </xf>
    <xf numFmtId="0" fontId="18" fillId="9" borderId="15" xfId="0" applyFont="1" applyFill="1" applyBorder="1" applyAlignment="1">
      <alignment horizontal="left"/>
    </xf>
    <xf numFmtId="0" fontId="13" fillId="9" borderId="10" xfId="0" applyFont="1" applyFill="1" applyBorder="1" applyAlignment="1">
      <alignment/>
    </xf>
    <xf numFmtId="166" fontId="13" fillId="9" borderId="10" xfId="0" applyNumberFormat="1" applyFont="1" applyFill="1" applyBorder="1" applyAlignment="1">
      <alignment/>
    </xf>
    <xf numFmtId="0" fontId="13" fillId="9" borderId="10" xfId="0" applyFont="1" applyFill="1" applyBorder="1" applyAlignment="1">
      <alignment horizontal="center"/>
    </xf>
    <xf numFmtId="0" fontId="13" fillId="9" borderId="11" xfId="0" applyFont="1" applyFill="1" applyBorder="1" applyAlignment="1">
      <alignment/>
    </xf>
    <xf numFmtId="0" fontId="18" fillId="9" borderId="16" xfId="0" applyFont="1" applyFill="1" applyBorder="1" applyAlignment="1">
      <alignment horizontal="left"/>
    </xf>
    <xf numFmtId="0" fontId="13" fillId="9" borderId="0" xfId="0" applyFont="1" applyFill="1" applyBorder="1" applyAlignment="1">
      <alignment/>
    </xf>
    <xf numFmtId="166" fontId="13" fillId="9" borderId="0" xfId="0" applyNumberFormat="1" applyFont="1" applyFill="1" applyBorder="1" applyAlignment="1">
      <alignment/>
    </xf>
    <xf numFmtId="0" fontId="13" fillId="9" borderId="0" xfId="0" applyFont="1" applyFill="1" applyBorder="1" applyAlignment="1">
      <alignment horizontal="center"/>
    </xf>
    <xf numFmtId="0" fontId="13" fillId="9" borderId="12" xfId="0" applyFont="1" applyFill="1" applyBorder="1" applyAlignment="1">
      <alignment/>
    </xf>
    <xf numFmtId="0" fontId="19" fillId="9" borderId="17" xfId="0" applyFont="1" applyFill="1" applyBorder="1" applyAlignment="1">
      <alignment horizontal="left"/>
    </xf>
    <xf numFmtId="0" fontId="19" fillId="9" borderId="13" xfId="0" applyFont="1" applyFill="1" applyBorder="1" applyAlignment="1">
      <alignment/>
    </xf>
    <xf numFmtId="166" fontId="20" fillId="9" borderId="13" xfId="0" applyNumberFormat="1" applyFont="1" applyFill="1" applyBorder="1" applyAlignment="1">
      <alignment/>
    </xf>
    <xf numFmtId="0" fontId="20" fillId="9" borderId="13" xfId="0" applyFont="1" applyFill="1" applyBorder="1" applyAlignment="1">
      <alignment horizontal="center"/>
    </xf>
    <xf numFmtId="0" fontId="13" fillId="9" borderId="14" xfId="0" applyFont="1" applyFill="1" applyBorder="1" applyAlignment="1">
      <alignment/>
    </xf>
    <xf numFmtId="165" fontId="0" fillId="0" borderId="10" xfId="0" applyNumberFormat="1" applyFill="1" applyBorder="1" applyAlignment="1">
      <alignment horizontal="center"/>
    </xf>
    <xf numFmtId="2" fontId="15" fillId="17" borderId="35" xfId="0" applyNumberFormat="1" applyFont="1" applyFill="1" applyBorder="1" applyAlignment="1">
      <alignment horizontal="center"/>
    </xf>
    <xf numFmtId="2" fontId="15" fillId="17" borderId="34" xfId="0" applyNumberFormat="1" applyFont="1" applyFill="1" applyBorder="1" applyAlignment="1">
      <alignment horizontal="center"/>
    </xf>
    <xf numFmtId="2" fontId="15" fillId="15" borderId="35" xfId="0" applyNumberFormat="1" applyFont="1" applyFill="1" applyBorder="1" applyAlignment="1">
      <alignment horizontal="center"/>
    </xf>
    <xf numFmtId="2" fontId="15" fillId="15" borderId="34" xfId="0" applyNumberFormat="1" applyFont="1" applyFill="1" applyBorder="1" applyAlignment="1">
      <alignment horizontal="center"/>
    </xf>
    <xf numFmtId="2" fontId="11" fillId="26" borderId="34" xfId="0" applyNumberFormat="1" applyFont="1" applyFill="1" applyBorder="1" applyAlignment="1">
      <alignment horizontal="center"/>
    </xf>
    <xf numFmtId="2" fontId="11" fillId="10" borderId="35" xfId="0" applyNumberFormat="1" applyFont="1" applyFill="1" applyBorder="1" applyAlignment="1">
      <alignment horizontal="center"/>
    </xf>
    <xf numFmtId="168" fontId="15" fillId="0" borderId="35" xfId="0" applyNumberFormat="1" applyFont="1" applyFill="1" applyBorder="1" applyAlignment="1">
      <alignment horizontal="right"/>
    </xf>
    <xf numFmtId="168" fontId="15" fillId="0" borderId="34" xfId="0" applyNumberFormat="1" applyFont="1" applyFill="1" applyBorder="1" applyAlignment="1">
      <alignment horizontal="right"/>
    </xf>
    <xf numFmtId="2" fontId="11" fillId="13" borderId="34" xfId="0" applyNumberFormat="1" applyFont="1" applyFill="1" applyBorder="1" applyAlignment="1">
      <alignment horizontal="center"/>
    </xf>
    <xf numFmtId="2" fontId="11" fillId="27" borderId="35" xfId="0" applyNumberFormat="1" applyFont="1" applyFill="1" applyBorder="1" applyAlignment="1">
      <alignment horizontal="center"/>
    </xf>
    <xf numFmtId="2" fontId="11" fillId="27" borderId="34" xfId="0" applyNumberFormat="1" applyFont="1" applyFill="1" applyBorder="1" applyAlignment="1">
      <alignment horizontal="center"/>
    </xf>
    <xf numFmtId="0" fontId="0" fillId="28" borderId="0" xfId="0" applyFill="1" applyAlignment="1">
      <alignment/>
    </xf>
    <xf numFmtId="0" fontId="0" fillId="28" borderId="0" xfId="0" applyFill="1" applyAlignment="1">
      <alignment horizontal="center"/>
    </xf>
    <xf numFmtId="166" fontId="0" fillId="28" borderId="0" xfId="0" applyNumberFormat="1" applyFill="1" applyAlignment="1">
      <alignment/>
    </xf>
    <xf numFmtId="165" fontId="0" fillId="28" borderId="0" xfId="0" applyNumberFormat="1" applyFill="1" applyAlignment="1">
      <alignment horizontal="center"/>
    </xf>
    <xf numFmtId="165" fontId="0" fillId="28" borderId="0" xfId="0" applyNumberFormat="1" applyFill="1" applyAlignment="1">
      <alignment/>
    </xf>
    <xf numFmtId="0" fontId="2" fillId="28" borderId="0" xfId="0" applyFont="1" applyFill="1" applyAlignment="1">
      <alignment/>
    </xf>
    <xf numFmtId="0" fontId="0" fillId="28" borderId="0" xfId="0" applyFill="1" applyBorder="1" applyAlignment="1">
      <alignment/>
    </xf>
    <xf numFmtId="0" fontId="0" fillId="0" borderId="0" xfId="0" applyFill="1" applyAlignment="1">
      <alignment/>
    </xf>
    <xf numFmtId="0" fontId="0" fillId="0" borderId="0" xfId="0" applyFill="1" applyAlignment="1">
      <alignment horizontal="center"/>
    </xf>
    <xf numFmtId="166" fontId="0" fillId="0" borderId="0" xfId="0" applyNumberFormat="1" applyFill="1" applyAlignment="1">
      <alignment/>
    </xf>
    <xf numFmtId="165" fontId="0" fillId="0" borderId="0" xfId="0" applyNumberFormat="1" applyFill="1" applyAlignment="1">
      <alignment horizontal="center"/>
    </xf>
    <xf numFmtId="165" fontId="0" fillId="0" borderId="0" xfId="0" applyNumberFormat="1" applyFill="1" applyAlignment="1">
      <alignment/>
    </xf>
    <xf numFmtId="0" fontId="0" fillId="0" borderId="0" xfId="0" applyFill="1" applyBorder="1" applyAlignment="1">
      <alignment/>
    </xf>
    <xf numFmtId="0" fontId="2" fillId="0" borderId="0" xfId="0" applyFont="1" applyFill="1" applyAlignment="1">
      <alignment/>
    </xf>
    <xf numFmtId="0" fontId="0" fillId="0" borderId="0" xfId="0" applyFill="1" applyBorder="1" applyAlignment="1">
      <alignment horizontal="center"/>
    </xf>
    <xf numFmtId="0" fontId="40" fillId="0" borderId="0" xfId="57" applyFont="1" applyBorder="1" applyAlignment="1">
      <alignment horizontal="left"/>
      <protection/>
    </xf>
    <xf numFmtId="168" fontId="21" fillId="0" borderId="0" xfId="57" applyNumberFormat="1" applyBorder="1">
      <alignment/>
      <protection/>
    </xf>
    <xf numFmtId="0" fontId="0" fillId="0" borderId="36" xfId="0" applyFill="1" applyBorder="1" applyAlignment="1">
      <alignment/>
    </xf>
    <xf numFmtId="0" fontId="0" fillId="28" borderId="0" xfId="0" applyFont="1" applyFill="1" applyAlignment="1">
      <alignment/>
    </xf>
    <xf numFmtId="165" fontId="16" fillId="15" borderId="24" xfId="0" applyNumberFormat="1" applyFont="1" applyFill="1" applyBorder="1" applyAlignment="1">
      <alignment horizontal="center"/>
    </xf>
    <xf numFmtId="165" fontId="16" fillId="11" borderId="35" xfId="0" applyNumberFormat="1" applyFont="1" applyFill="1" applyBorder="1" applyAlignment="1">
      <alignment horizontal="center"/>
    </xf>
    <xf numFmtId="165" fontId="16" fillId="2" borderId="28" xfId="0" applyNumberFormat="1" applyFont="1" applyFill="1" applyBorder="1" applyAlignment="1">
      <alignment horizontal="center"/>
    </xf>
    <xf numFmtId="2" fontId="11" fillId="10" borderId="34" xfId="0" applyNumberFormat="1" applyFont="1" applyFill="1" applyBorder="1" applyAlignment="1">
      <alignment horizontal="center"/>
    </xf>
    <xf numFmtId="165" fontId="16" fillId="15" borderId="23" xfId="0" applyNumberFormat="1" applyFont="1" applyFill="1" applyBorder="1" applyAlignment="1">
      <alignment horizontal="center"/>
    </xf>
    <xf numFmtId="165" fontId="16" fillId="11" borderId="34" xfId="0" applyNumberFormat="1" applyFont="1" applyFill="1" applyBorder="1" applyAlignment="1">
      <alignment horizontal="center"/>
    </xf>
    <xf numFmtId="165" fontId="16" fillId="2" borderId="27" xfId="0" applyNumberFormat="1" applyFont="1" applyFill="1" applyBorder="1" applyAlignment="1">
      <alignment horizontal="center"/>
    </xf>
    <xf numFmtId="165" fontId="16" fillId="15" borderId="25" xfId="0" applyNumberFormat="1" applyFont="1" applyFill="1" applyBorder="1" applyAlignment="1">
      <alignment horizontal="center"/>
    </xf>
    <xf numFmtId="165" fontId="16" fillId="11" borderId="37" xfId="0" applyNumberFormat="1" applyFont="1" applyFill="1" applyBorder="1" applyAlignment="1">
      <alignment horizontal="center"/>
    </xf>
    <xf numFmtId="165" fontId="16" fillId="2" borderId="29" xfId="0" applyNumberFormat="1" applyFont="1" applyFill="1" applyBorder="1" applyAlignment="1">
      <alignment horizontal="center"/>
    </xf>
    <xf numFmtId="0" fontId="39" fillId="0" borderId="15" xfId="57" applyFont="1" applyBorder="1">
      <alignment/>
      <protection/>
    </xf>
    <xf numFmtId="0" fontId="39" fillId="0" borderId="10" xfId="57" applyFont="1" applyBorder="1">
      <alignment/>
      <protection/>
    </xf>
    <xf numFmtId="2" fontId="21" fillId="0" borderId="10" xfId="57" applyNumberFormat="1" applyBorder="1" applyAlignment="1">
      <alignment horizontal="center"/>
      <protection/>
    </xf>
    <xf numFmtId="0" fontId="21" fillId="0" borderId="10" xfId="57" applyBorder="1" applyAlignment="1">
      <alignment horizontal="center"/>
      <protection/>
    </xf>
    <xf numFmtId="0" fontId="21" fillId="0" borderId="10" xfId="57" applyBorder="1">
      <alignment/>
      <protection/>
    </xf>
    <xf numFmtId="0" fontId="21" fillId="0" borderId="10" xfId="57" applyBorder="1" applyAlignment="1">
      <alignment/>
      <protection/>
    </xf>
    <xf numFmtId="0" fontId="21" fillId="0" borderId="11" xfId="57" applyBorder="1">
      <alignment/>
      <protection/>
    </xf>
    <xf numFmtId="0" fontId="21" fillId="0" borderId="16" xfId="57" applyBorder="1">
      <alignment/>
      <protection/>
    </xf>
    <xf numFmtId="0" fontId="21" fillId="0" borderId="0" xfId="57" applyBorder="1">
      <alignment/>
      <protection/>
    </xf>
    <xf numFmtId="2" fontId="21" fillId="0" borderId="0" xfId="57" applyNumberFormat="1" applyBorder="1" applyAlignment="1">
      <alignment horizontal="center"/>
      <protection/>
    </xf>
    <xf numFmtId="0" fontId="21" fillId="0" borderId="0" xfId="57" applyBorder="1" applyAlignment="1">
      <alignment horizontal="center"/>
      <protection/>
    </xf>
    <xf numFmtId="0" fontId="21" fillId="0" borderId="0" xfId="57" applyBorder="1" applyAlignment="1">
      <alignment/>
      <protection/>
    </xf>
    <xf numFmtId="0" fontId="21" fillId="0" borderId="12" xfId="57" applyBorder="1">
      <alignment/>
      <protection/>
    </xf>
    <xf numFmtId="0" fontId="40" fillId="0" borderId="0" xfId="57" applyFont="1" applyBorder="1">
      <alignment/>
      <protection/>
    </xf>
    <xf numFmtId="2" fontId="40" fillId="0" borderId="0" xfId="57" applyNumberFormat="1" applyFont="1" applyBorder="1" applyAlignment="1">
      <alignment horizontal="center"/>
      <protection/>
    </xf>
    <xf numFmtId="0" fontId="40" fillId="0" borderId="0" xfId="57" applyFont="1" applyBorder="1" applyAlignment="1">
      <alignment horizontal="center"/>
      <protection/>
    </xf>
    <xf numFmtId="0" fontId="40" fillId="0" borderId="0" xfId="57" applyFont="1" applyBorder="1" applyAlignment="1">
      <alignment/>
      <protection/>
    </xf>
    <xf numFmtId="2" fontId="41" fillId="0" borderId="0" xfId="57" applyNumberFormat="1" applyFont="1" applyBorder="1" applyAlignment="1">
      <alignment horizontal="center"/>
      <protection/>
    </xf>
    <xf numFmtId="0" fontId="41" fillId="0" borderId="0" xfId="57" applyFont="1" applyBorder="1" applyAlignment="1">
      <alignment horizontal="center"/>
      <protection/>
    </xf>
    <xf numFmtId="0" fontId="41" fillId="0" borderId="0" xfId="57" applyFont="1" applyBorder="1">
      <alignment/>
      <protection/>
    </xf>
    <xf numFmtId="0" fontId="41" fillId="0" borderId="0" xfId="57" applyFont="1" applyBorder="1" applyAlignment="1">
      <alignment/>
      <protection/>
    </xf>
    <xf numFmtId="0" fontId="42" fillId="0" borderId="0" xfId="57" applyFont="1" applyBorder="1" applyAlignment="1">
      <alignment horizontal="center"/>
      <protection/>
    </xf>
    <xf numFmtId="0" fontId="42" fillId="0" borderId="0" xfId="57" applyFont="1" applyBorder="1">
      <alignment/>
      <protection/>
    </xf>
    <xf numFmtId="165" fontId="41" fillId="22" borderId="34" xfId="57" applyNumberFormat="1" applyFont="1" applyFill="1" applyBorder="1" applyAlignment="1">
      <alignment horizontal="center"/>
      <protection/>
    </xf>
    <xf numFmtId="165" fontId="41" fillId="29" borderId="34" xfId="42" applyNumberFormat="1" applyFont="1" applyFill="1" applyBorder="1" applyAlignment="1">
      <alignment horizontal="center"/>
    </xf>
    <xf numFmtId="167" fontId="41" fillId="22" borderId="38" xfId="57" applyNumberFormat="1" applyFont="1" applyFill="1" applyBorder="1">
      <alignment/>
      <protection/>
    </xf>
    <xf numFmtId="167" fontId="41" fillId="22" borderId="39" xfId="57" applyNumberFormat="1" applyFont="1" applyFill="1" applyBorder="1" applyAlignment="1">
      <alignment/>
      <protection/>
    </xf>
    <xf numFmtId="167" fontId="41" fillId="22" borderId="39" xfId="57" applyNumberFormat="1" applyFont="1" applyFill="1" applyBorder="1" applyAlignment="1">
      <alignment horizontal="center"/>
      <protection/>
    </xf>
    <xf numFmtId="167" fontId="41" fillId="22" borderId="40" xfId="57" applyNumberFormat="1" applyFont="1" applyFill="1" applyBorder="1" applyAlignment="1">
      <alignment horizontal="left"/>
      <protection/>
    </xf>
    <xf numFmtId="0" fontId="41" fillId="5" borderId="34" xfId="57" applyFont="1" applyFill="1" applyBorder="1" applyAlignment="1">
      <alignment horizontal="center"/>
      <protection/>
    </xf>
    <xf numFmtId="2" fontId="41" fillId="17" borderId="34" xfId="57" applyNumberFormat="1" applyFont="1" applyFill="1" applyBorder="1" applyAlignment="1">
      <alignment horizontal="center"/>
      <protection/>
    </xf>
    <xf numFmtId="167" fontId="41" fillId="10" borderId="34" xfId="57" applyNumberFormat="1" applyFont="1" applyFill="1" applyBorder="1" applyAlignment="1">
      <alignment horizontal="center"/>
      <protection/>
    </xf>
    <xf numFmtId="165" fontId="41" fillId="0" borderId="0" xfId="57" applyNumberFormat="1" applyFont="1" applyFill="1" applyBorder="1" applyAlignment="1">
      <alignment horizontal="center"/>
      <protection/>
    </xf>
    <xf numFmtId="165" fontId="41" fillId="10" borderId="34" xfId="57" applyNumberFormat="1" applyFont="1" applyFill="1" applyBorder="1" applyAlignment="1">
      <alignment horizontal="center"/>
      <protection/>
    </xf>
    <xf numFmtId="0" fontId="21" fillId="26" borderId="0" xfId="57" applyFill="1" applyBorder="1">
      <alignment/>
      <protection/>
    </xf>
    <xf numFmtId="165" fontId="21" fillId="0" borderId="0" xfId="57" applyNumberFormat="1" applyBorder="1" applyAlignment="1">
      <alignment horizontal="center"/>
      <protection/>
    </xf>
    <xf numFmtId="165" fontId="21" fillId="0" borderId="0" xfId="57" applyNumberFormat="1" applyBorder="1">
      <alignment/>
      <protection/>
    </xf>
    <xf numFmtId="167" fontId="21" fillId="0" borderId="0" xfId="57" applyNumberFormat="1" applyBorder="1" applyAlignment="1">
      <alignment horizontal="center"/>
      <protection/>
    </xf>
    <xf numFmtId="165" fontId="21" fillId="0" borderId="0" xfId="57" applyNumberFormat="1" applyFill="1" applyBorder="1" applyAlignment="1">
      <alignment horizontal="center"/>
      <protection/>
    </xf>
    <xf numFmtId="0" fontId="43" fillId="0" borderId="0" xfId="57" applyFont="1" applyBorder="1" applyAlignment="1">
      <alignment horizontal="left"/>
      <protection/>
    </xf>
    <xf numFmtId="2" fontId="42" fillId="0" borderId="0" xfId="57" applyNumberFormat="1" applyFont="1" applyBorder="1" applyAlignment="1">
      <alignment horizontal="center"/>
      <protection/>
    </xf>
    <xf numFmtId="167" fontId="42" fillId="0" borderId="0" xfId="57" applyNumberFormat="1" applyFont="1" applyBorder="1" applyAlignment="1">
      <alignment horizontal="center"/>
      <protection/>
    </xf>
    <xf numFmtId="0" fontId="41" fillId="29" borderId="34" xfId="57" applyFont="1" applyFill="1" applyBorder="1" applyAlignment="1">
      <alignment horizontal="center"/>
      <protection/>
    </xf>
    <xf numFmtId="165" fontId="41" fillId="22" borderId="38" xfId="57" applyNumberFormat="1" applyFont="1" applyFill="1" applyBorder="1">
      <alignment/>
      <protection/>
    </xf>
    <xf numFmtId="0" fontId="41" fillId="22" borderId="39" xfId="57" applyFont="1" applyFill="1" applyBorder="1" applyAlignment="1">
      <alignment/>
      <protection/>
    </xf>
    <xf numFmtId="0" fontId="41" fillId="22" borderId="39" xfId="57" applyFont="1" applyFill="1" applyBorder="1" applyAlignment="1">
      <alignment horizontal="center"/>
      <protection/>
    </xf>
    <xf numFmtId="165" fontId="41" fillId="22" borderId="41" xfId="57" applyNumberFormat="1" applyFont="1" applyFill="1" applyBorder="1">
      <alignment/>
      <protection/>
    </xf>
    <xf numFmtId="0" fontId="21" fillId="29" borderId="0" xfId="57" applyFill="1" applyBorder="1" applyAlignment="1">
      <alignment horizontal="center"/>
      <protection/>
    </xf>
    <xf numFmtId="2" fontId="21" fillId="0" borderId="0" xfId="57" applyNumberFormat="1" applyBorder="1">
      <alignment/>
      <protection/>
    </xf>
    <xf numFmtId="167" fontId="21" fillId="0" borderId="0" xfId="57" applyNumberFormat="1" applyBorder="1">
      <alignment/>
      <protection/>
    </xf>
    <xf numFmtId="0" fontId="40" fillId="29" borderId="0" xfId="57" applyFont="1" applyFill="1" applyBorder="1" applyAlignment="1">
      <alignment horizontal="center"/>
      <protection/>
    </xf>
    <xf numFmtId="0" fontId="41" fillId="29" borderId="0" xfId="57" applyFont="1" applyFill="1" applyBorder="1" applyAlignment="1">
      <alignment horizontal="center"/>
      <protection/>
    </xf>
    <xf numFmtId="167" fontId="41" fillId="29" borderId="34" xfId="57" applyNumberFormat="1" applyFont="1" applyFill="1" applyBorder="1" applyAlignment="1">
      <alignment horizontal="center"/>
      <protection/>
    </xf>
    <xf numFmtId="2" fontId="41" fillId="22" borderId="38" xfId="57" applyNumberFormat="1" applyFont="1" applyFill="1" applyBorder="1">
      <alignment/>
      <protection/>
    </xf>
    <xf numFmtId="2" fontId="41" fillId="22" borderId="39" xfId="57" applyNumberFormat="1" applyFont="1" applyFill="1" applyBorder="1" applyAlignment="1">
      <alignment/>
      <protection/>
    </xf>
    <xf numFmtId="2" fontId="41" fillId="22" borderId="39" xfId="57" applyNumberFormat="1" applyFont="1" applyFill="1" applyBorder="1" applyAlignment="1">
      <alignment horizontal="center"/>
      <protection/>
    </xf>
    <xf numFmtId="2" fontId="41" fillId="22" borderId="41" xfId="57" applyNumberFormat="1" applyFont="1" applyFill="1" applyBorder="1">
      <alignment/>
      <protection/>
    </xf>
    <xf numFmtId="165" fontId="41" fillId="0" borderId="0" xfId="57" applyNumberFormat="1" applyFont="1" applyBorder="1" applyAlignment="1">
      <alignment horizontal="center"/>
      <protection/>
    </xf>
    <xf numFmtId="165" fontId="41" fillId="0" borderId="0" xfId="57" applyNumberFormat="1" applyFont="1" applyBorder="1" applyAlignment="1">
      <alignment horizontal="left"/>
      <protection/>
    </xf>
    <xf numFmtId="0" fontId="41" fillId="9" borderId="15" xfId="57" applyFont="1" applyFill="1" applyBorder="1">
      <alignment/>
      <protection/>
    </xf>
    <xf numFmtId="0" fontId="44" fillId="9" borderId="10" xfId="57" applyFont="1" applyFill="1" applyBorder="1">
      <alignment/>
      <protection/>
    </xf>
    <xf numFmtId="0" fontId="44" fillId="9" borderId="10" xfId="57" applyFont="1" applyFill="1" applyBorder="1" applyAlignment="1">
      <alignment/>
      <protection/>
    </xf>
    <xf numFmtId="0" fontId="36" fillId="9" borderId="11" xfId="57" applyFont="1" applyFill="1" applyBorder="1">
      <alignment/>
      <protection/>
    </xf>
    <xf numFmtId="0" fontId="21" fillId="9" borderId="16" xfId="57" applyFill="1" applyBorder="1">
      <alignment/>
      <protection/>
    </xf>
    <xf numFmtId="0" fontId="36" fillId="9" borderId="0" xfId="57" applyFont="1" applyFill="1" applyBorder="1" applyAlignment="1">
      <alignment horizontal="center"/>
      <protection/>
    </xf>
    <xf numFmtId="0" fontId="36" fillId="9" borderId="0" xfId="57" applyFont="1" applyFill="1" applyBorder="1" applyAlignment="1">
      <alignment/>
      <protection/>
    </xf>
    <xf numFmtId="0" fontId="36" fillId="9" borderId="0" xfId="57" applyFont="1" applyFill="1" applyBorder="1">
      <alignment/>
      <protection/>
    </xf>
    <xf numFmtId="0" fontId="36" fillId="9" borderId="12" xfId="57" applyFont="1" applyFill="1" applyBorder="1">
      <alignment/>
      <protection/>
    </xf>
    <xf numFmtId="0" fontId="45" fillId="9" borderId="0" xfId="57" applyFont="1" applyFill="1" applyBorder="1" applyAlignment="1">
      <alignment/>
      <protection/>
    </xf>
    <xf numFmtId="0" fontId="21" fillId="9" borderId="17" xfId="57" applyFill="1" applyBorder="1">
      <alignment/>
      <protection/>
    </xf>
    <xf numFmtId="0" fontId="36" fillId="9" borderId="13" xfId="57" applyFont="1" applyFill="1" applyBorder="1">
      <alignment/>
      <protection/>
    </xf>
    <xf numFmtId="0" fontId="36" fillId="9" borderId="13" xfId="57" applyFont="1" applyFill="1" applyBorder="1" applyAlignment="1">
      <alignment/>
      <protection/>
    </xf>
    <xf numFmtId="0" fontId="36" fillId="9" borderId="14" xfId="57" applyFont="1" applyFill="1" applyBorder="1">
      <alignment/>
      <protection/>
    </xf>
    <xf numFmtId="0" fontId="21" fillId="10" borderId="15" xfId="57" applyFill="1" applyBorder="1">
      <alignment/>
      <protection/>
    </xf>
    <xf numFmtId="0" fontId="44" fillId="10" borderId="10" xfId="57" applyFont="1" applyFill="1" applyBorder="1">
      <alignment/>
      <protection/>
    </xf>
    <xf numFmtId="0" fontId="44" fillId="10" borderId="10" xfId="57" applyFont="1" applyFill="1" applyBorder="1" applyAlignment="1">
      <alignment/>
      <protection/>
    </xf>
    <xf numFmtId="0" fontId="36" fillId="10" borderId="11" xfId="57" applyFont="1" applyFill="1" applyBorder="1">
      <alignment/>
      <protection/>
    </xf>
    <xf numFmtId="0" fontId="21" fillId="10" borderId="16" xfId="57" applyFill="1" applyBorder="1">
      <alignment/>
      <protection/>
    </xf>
    <xf numFmtId="0" fontId="36" fillId="10" borderId="0" xfId="57" applyFont="1" applyFill="1" applyBorder="1" applyAlignment="1">
      <alignment horizontal="center"/>
      <protection/>
    </xf>
    <xf numFmtId="0" fontId="36" fillId="10" borderId="0" xfId="57" applyFont="1" applyFill="1" applyBorder="1" applyAlignment="1">
      <alignment/>
      <protection/>
    </xf>
    <xf numFmtId="0" fontId="36" fillId="10" borderId="0" xfId="57" applyFont="1" applyFill="1" applyBorder="1">
      <alignment/>
      <protection/>
    </xf>
    <xf numFmtId="0" fontId="36" fillId="10" borderId="12" xfId="57" applyFont="1" applyFill="1" applyBorder="1">
      <alignment/>
      <protection/>
    </xf>
    <xf numFmtId="0" fontId="36" fillId="10" borderId="12" xfId="57" applyFont="1" applyFill="1" applyBorder="1" applyAlignment="1">
      <alignment horizontal="center"/>
      <protection/>
    </xf>
    <xf numFmtId="0" fontId="45" fillId="10" borderId="0" xfId="57" applyFont="1" applyFill="1" applyBorder="1" applyAlignment="1">
      <alignment/>
      <protection/>
    </xf>
    <xf numFmtId="0" fontId="44" fillId="10" borderId="12" xfId="57" applyFont="1" applyFill="1" applyBorder="1" applyAlignment="1">
      <alignment horizontal="center"/>
      <protection/>
    </xf>
    <xf numFmtId="0" fontId="21" fillId="10" borderId="17" xfId="57" applyFill="1" applyBorder="1">
      <alignment/>
      <protection/>
    </xf>
    <xf numFmtId="0" fontId="36" fillId="10" borderId="13" xfId="57" applyFont="1" applyFill="1" applyBorder="1">
      <alignment/>
      <protection/>
    </xf>
    <xf numFmtId="0" fontId="36" fillId="10" borderId="13" xfId="57" applyFont="1" applyFill="1" applyBorder="1" applyAlignment="1">
      <alignment/>
      <protection/>
    </xf>
    <xf numFmtId="0" fontId="36" fillId="10" borderId="14" xfId="57" applyFont="1" applyFill="1" applyBorder="1" applyAlignment="1">
      <alignment horizontal="center"/>
      <protection/>
    </xf>
    <xf numFmtId="0" fontId="21" fillId="16" borderId="15" xfId="57" applyFill="1" applyBorder="1">
      <alignment/>
      <protection/>
    </xf>
    <xf numFmtId="0" fontId="44" fillId="16" borderId="10" xfId="57" applyFont="1" applyFill="1" applyBorder="1">
      <alignment/>
      <protection/>
    </xf>
    <xf numFmtId="0" fontId="44" fillId="16" borderId="10" xfId="57" applyFont="1" applyFill="1" applyBorder="1" applyAlignment="1">
      <alignment/>
      <protection/>
    </xf>
    <xf numFmtId="0" fontId="36" fillId="16" borderId="11" xfId="57" applyFont="1" applyFill="1" applyBorder="1">
      <alignment/>
      <protection/>
    </xf>
    <xf numFmtId="0" fontId="21" fillId="16" borderId="16" xfId="57" applyFill="1" applyBorder="1">
      <alignment/>
      <protection/>
    </xf>
    <xf numFmtId="0" fontId="36" fillId="16" borderId="0" xfId="57" applyFont="1" applyFill="1" applyBorder="1" applyAlignment="1">
      <alignment horizontal="center"/>
      <protection/>
    </xf>
    <xf numFmtId="0" fontId="36" fillId="16" borderId="0" xfId="57" applyFont="1" applyFill="1" applyBorder="1" applyAlignment="1">
      <alignment/>
      <protection/>
    </xf>
    <xf numFmtId="0" fontId="36" fillId="16" borderId="0" xfId="57" applyFont="1" applyFill="1" applyBorder="1">
      <alignment/>
      <protection/>
    </xf>
    <xf numFmtId="0" fontId="36" fillId="16" borderId="12" xfId="57" applyFont="1" applyFill="1" applyBorder="1">
      <alignment/>
      <protection/>
    </xf>
    <xf numFmtId="0" fontId="36" fillId="16" borderId="12" xfId="57" applyFont="1" applyFill="1" applyBorder="1" applyAlignment="1">
      <alignment horizontal="center"/>
      <protection/>
    </xf>
    <xf numFmtId="0" fontId="44" fillId="16" borderId="12" xfId="57" applyFont="1" applyFill="1" applyBorder="1" applyAlignment="1">
      <alignment horizontal="center"/>
      <protection/>
    </xf>
    <xf numFmtId="0" fontId="21" fillId="16" borderId="17" xfId="57" applyFill="1" applyBorder="1">
      <alignment/>
      <protection/>
    </xf>
    <xf numFmtId="0" fontId="21" fillId="16" borderId="13" xfId="57" applyFill="1" applyBorder="1">
      <alignment/>
      <protection/>
    </xf>
    <xf numFmtId="0" fontId="21" fillId="16" borderId="13" xfId="57" applyFill="1" applyBorder="1" applyAlignment="1">
      <alignment/>
      <protection/>
    </xf>
    <xf numFmtId="0" fontId="21" fillId="16" borderId="14" xfId="57" applyFill="1" applyBorder="1">
      <alignment/>
      <protection/>
    </xf>
    <xf numFmtId="0" fontId="21" fillId="0" borderId="17" xfId="57" applyBorder="1">
      <alignment/>
      <protection/>
    </xf>
    <xf numFmtId="0" fontId="21" fillId="0" borderId="13" xfId="57" applyBorder="1">
      <alignment/>
      <protection/>
    </xf>
    <xf numFmtId="2" fontId="21" fillId="0" borderId="13" xfId="57" applyNumberFormat="1" applyBorder="1" applyAlignment="1">
      <alignment horizontal="center"/>
      <protection/>
    </xf>
    <xf numFmtId="0" fontId="21" fillId="0" borderId="13" xfId="57" applyBorder="1" applyAlignment="1">
      <alignment horizontal="center"/>
      <protection/>
    </xf>
    <xf numFmtId="0" fontId="21" fillId="0" borderId="13" xfId="57" applyBorder="1" applyAlignment="1">
      <alignment/>
      <protection/>
    </xf>
    <xf numFmtId="0" fontId="21" fillId="0" borderId="14" xfId="57" applyBorder="1">
      <alignment/>
      <protection/>
    </xf>
    <xf numFmtId="0" fontId="21" fillId="0" borderId="0" xfId="57" applyFont="1" applyBorder="1">
      <alignment/>
      <protection/>
    </xf>
    <xf numFmtId="167" fontId="21" fillId="0" borderId="10" xfId="57" applyNumberFormat="1" applyBorder="1" applyAlignment="1">
      <alignment horizontal="left"/>
      <protection/>
    </xf>
    <xf numFmtId="167" fontId="21" fillId="0" borderId="0" xfId="57" applyNumberFormat="1" applyBorder="1" applyAlignment="1">
      <alignment horizontal="left"/>
      <protection/>
    </xf>
    <xf numFmtId="167" fontId="40" fillId="0" borderId="0" xfId="57" applyNumberFormat="1" applyFont="1" applyBorder="1" applyAlignment="1">
      <alignment horizontal="left"/>
      <protection/>
    </xf>
    <xf numFmtId="167" fontId="41" fillId="0" borderId="0" xfId="57" applyNumberFormat="1" applyFont="1" applyBorder="1" applyAlignment="1">
      <alignment horizontal="left"/>
      <protection/>
    </xf>
    <xf numFmtId="167" fontId="41" fillId="22" borderId="42" xfId="57" applyNumberFormat="1" applyFont="1" applyFill="1" applyBorder="1" applyAlignment="1">
      <alignment horizontal="left"/>
      <protection/>
    </xf>
    <xf numFmtId="167" fontId="44" fillId="9" borderId="10" xfId="57" applyNumberFormat="1" applyFont="1" applyFill="1" applyBorder="1" applyAlignment="1">
      <alignment horizontal="left"/>
      <protection/>
    </xf>
    <xf numFmtId="167" fontId="36" fillId="9" borderId="0" xfId="57" applyNumberFormat="1" applyFont="1" applyFill="1" applyBorder="1" applyAlignment="1">
      <alignment horizontal="left"/>
      <protection/>
    </xf>
    <xf numFmtId="167" fontId="44" fillId="9" borderId="0" xfId="57" applyNumberFormat="1" applyFont="1" applyFill="1" applyBorder="1" applyAlignment="1">
      <alignment horizontal="left"/>
      <protection/>
    </xf>
    <xf numFmtId="167" fontId="36" fillId="9" borderId="13" xfId="57" applyNumberFormat="1" applyFont="1" applyFill="1" applyBorder="1" applyAlignment="1">
      <alignment horizontal="left"/>
      <protection/>
    </xf>
    <xf numFmtId="167" fontId="44" fillId="10" borderId="10" xfId="57" applyNumberFormat="1" applyFont="1" applyFill="1" applyBorder="1" applyAlignment="1">
      <alignment horizontal="left"/>
      <protection/>
    </xf>
    <xf numFmtId="167" fontId="36" fillId="10" borderId="0" xfId="57" applyNumberFormat="1" applyFont="1" applyFill="1" applyBorder="1" applyAlignment="1">
      <alignment horizontal="left"/>
      <protection/>
    </xf>
    <xf numFmtId="167" fontId="36" fillId="10" borderId="13" xfId="57" applyNumberFormat="1" applyFont="1" applyFill="1" applyBorder="1" applyAlignment="1">
      <alignment horizontal="left"/>
      <protection/>
    </xf>
    <xf numFmtId="167" fontId="44" fillId="16" borderId="10" xfId="57" applyNumberFormat="1" applyFont="1" applyFill="1" applyBorder="1" applyAlignment="1">
      <alignment horizontal="left"/>
      <protection/>
    </xf>
    <xf numFmtId="167" fontId="36" fillId="16" borderId="0" xfId="57" applyNumberFormat="1" applyFont="1" applyFill="1" applyBorder="1" applyAlignment="1">
      <alignment horizontal="left"/>
      <protection/>
    </xf>
    <xf numFmtId="167" fontId="21" fillId="16" borderId="13" xfId="57" applyNumberFormat="1" applyFill="1" applyBorder="1" applyAlignment="1">
      <alignment horizontal="left"/>
      <protection/>
    </xf>
    <xf numFmtId="167" fontId="21" fillId="0" borderId="13" xfId="57" applyNumberFormat="1" applyBorder="1" applyAlignment="1">
      <alignment horizontal="left"/>
      <protection/>
    </xf>
    <xf numFmtId="167" fontId="0" fillId="0" borderId="0" xfId="0" applyNumberFormat="1" applyAlignment="1">
      <alignment/>
    </xf>
    <xf numFmtId="0" fontId="0" fillId="28" borderId="0" xfId="0" applyFill="1" applyAlignment="1">
      <alignment/>
    </xf>
    <xf numFmtId="167" fontId="0" fillId="28" borderId="0" xfId="0" applyNumberForma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333375</xdr:colOff>
      <xdr:row>84</xdr:row>
      <xdr:rowOff>228600</xdr:rowOff>
    </xdr:from>
    <xdr:to>
      <xdr:col>11</xdr:col>
      <xdr:colOff>533400</xdr:colOff>
      <xdr:row>90</xdr:row>
      <xdr:rowOff>28575</xdr:rowOff>
    </xdr:to>
    <xdr:pic>
      <xdr:nvPicPr>
        <xdr:cNvPr id="1" name="Picture 1"/>
        <xdr:cNvPicPr preferRelativeResize="1">
          <a:picLocks noChangeAspect="1"/>
        </xdr:cNvPicPr>
      </xdr:nvPicPr>
      <xdr:blipFill>
        <a:blip r:embed="rId1"/>
        <a:stretch>
          <a:fillRect/>
        </a:stretch>
      </xdr:blipFill>
      <xdr:spPr>
        <a:xfrm>
          <a:off x="9182100" y="19678650"/>
          <a:ext cx="2800350" cy="1304925"/>
        </a:xfrm>
        <a:prstGeom prst="rect">
          <a:avLst/>
        </a:prstGeom>
        <a:noFill/>
        <a:ln w="9525" cmpd="sng">
          <a:noFill/>
        </a:ln>
      </xdr:spPr>
    </xdr:pic>
    <xdr:clientData/>
  </xdr:twoCellAnchor>
  <xdr:twoCellAnchor editAs="oneCell">
    <xdr:from>
      <xdr:col>6</xdr:col>
      <xdr:colOff>371475</xdr:colOff>
      <xdr:row>92</xdr:row>
      <xdr:rowOff>95250</xdr:rowOff>
    </xdr:from>
    <xdr:to>
      <xdr:col>11</xdr:col>
      <xdr:colOff>552450</xdr:colOff>
      <xdr:row>97</xdr:row>
      <xdr:rowOff>95250</xdr:rowOff>
    </xdr:to>
    <xdr:pic>
      <xdr:nvPicPr>
        <xdr:cNvPr id="2" name="Picture 2"/>
        <xdr:cNvPicPr preferRelativeResize="1">
          <a:picLocks noChangeAspect="1"/>
        </xdr:cNvPicPr>
      </xdr:nvPicPr>
      <xdr:blipFill>
        <a:blip r:embed="rId2"/>
        <a:stretch>
          <a:fillRect/>
        </a:stretch>
      </xdr:blipFill>
      <xdr:spPr>
        <a:xfrm>
          <a:off x="9220200" y="21450300"/>
          <a:ext cx="2781300" cy="1266825"/>
        </a:xfrm>
        <a:prstGeom prst="rect">
          <a:avLst/>
        </a:prstGeom>
        <a:noFill/>
        <a:ln w="9525" cmpd="sng">
          <a:noFill/>
        </a:ln>
      </xdr:spPr>
    </xdr:pic>
    <xdr:clientData/>
  </xdr:twoCellAnchor>
  <xdr:twoCellAnchor editAs="oneCell">
    <xdr:from>
      <xdr:col>6</xdr:col>
      <xdr:colOff>247650</xdr:colOff>
      <xdr:row>100</xdr:row>
      <xdr:rowOff>19050</xdr:rowOff>
    </xdr:from>
    <xdr:to>
      <xdr:col>12</xdr:col>
      <xdr:colOff>38100</xdr:colOff>
      <xdr:row>107</xdr:row>
      <xdr:rowOff>19050</xdr:rowOff>
    </xdr:to>
    <xdr:pic>
      <xdr:nvPicPr>
        <xdr:cNvPr id="3" name="Picture 3"/>
        <xdr:cNvPicPr preferRelativeResize="1">
          <a:picLocks noChangeAspect="1"/>
        </xdr:cNvPicPr>
      </xdr:nvPicPr>
      <xdr:blipFill>
        <a:blip r:embed="rId3"/>
        <a:stretch>
          <a:fillRect/>
        </a:stretch>
      </xdr:blipFill>
      <xdr:spPr>
        <a:xfrm>
          <a:off x="9096375" y="23279100"/>
          <a:ext cx="300037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102"/>
  <sheetViews>
    <sheetView showGridLines="0" tabSelected="1" zoomScale="70" zoomScaleNormal="70" zoomScalePageLayoutView="0" workbookViewId="0" topLeftCell="C6">
      <selection activeCell="F12" sqref="F12"/>
    </sheetView>
  </sheetViews>
  <sheetFormatPr defaultColWidth="9.140625" defaultRowHeight="12.75"/>
  <cols>
    <col min="3" max="3" width="5.8515625" style="0" customWidth="1"/>
    <col min="4" max="4" width="3.140625" style="0" customWidth="1"/>
    <col min="5" max="5" width="18.00390625" style="21" customWidth="1"/>
    <col min="6" max="6" width="23.7109375" style="0" customWidth="1"/>
    <col min="7" max="7" width="20.7109375" style="0" customWidth="1"/>
    <col min="8" max="8" width="20.7109375" style="1" customWidth="1"/>
    <col min="9" max="9" width="23.00390625" style="3" customWidth="1"/>
    <col min="10" max="10" width="20.7109375" style="3" customWidth="1"/>
    <col min="11" max="11" width="20.421875" style="58" customWidth="1"/>
    <col min="12" max="12" width="19.28125" style="3" customWidth="1"/>
    <col min="13" max="13" width="20.00390625" style="3" customWidth="1"/>
    <col min="14" max="14" width="23.421875" style="21" customWidth="1"/>
    <col min="15" max="15" width="15.140625" style="0" customWidth="1"/>
    <col min="16" max="16" width="18.140625" style="0" customWidth="1"/>
    <col min="17" max="17" width="20.28125" style="0" customWidth="1"/>
    <col min="18" max="18" width="16.421875" style="0" customWidth="1"/>
    <col min="19" max="19" width="1.7109375" style="0" customWidth="1"/>
    <col min="20" max="20" width="3.8515625" style="0" customWidth="1"/>
    <col min="21" max="21" width="19.00390625" style="0" customWidth="1"/>
    <col min="23" max="23" width="3.00390625" style="0" customWidth="1"/>
  </cols>
  <sheetData>
    <row r="1" spans="1:43" ht="12.75">
      <c r="A1" s="122" t="s">
        <v>42</v>
      </c>
      <c r="B1" s="104"/>
      <c r="C1" s="122"/>
      <c r="D1" s="104"/>
      <c r="E1" s="122"/>
      <c r="F1" s="104"/>
      <c r="G1" s="122"/>
      <c r="H1" s="106"/>
      <c r="I1" s="122"/>
      <c r="J1" s="107"/>
      <c r="K1" s="122"/>
      <c r="L1" s="107"/>
      <c r="M1" s="122"/>
      <c r="N1" s="105"/>
      <c r="O1" s="122"/>
      <c r="P1" s="104"/>
      <c r="Q1" s="122"/>
      <c r="R1" s="104"/>
      <c r="S1" s="104"/>
      <c r="T1" s="122"/>
      <c r="U1" s="104"/>
      <c r="V1" s="104"/>
      <c r="W1" s="104"/>
      <c r="X1" s="104"/>
      <c r="Y1" s="104"/>
      <c r="Z1" s="104"/>
      <c r="AA1" s="104"/>
      <c r="AB1" s="104"/>
      <c r="AC1" s="104"/>
      <c r="AD1" s="104"/>
      <c r="AE1" s="104"/>
      <c r="AF1" s="104"/>
      <c r="AG1" s="104"/>
      <c r="AH1" s="104"/>
      <c r="AI1" s="104"/>
      <c r="AJ1" s="104"/>
      <c r="AK1" s="104"/>
      <c r="AL1" s="104"/>
      <c r="AM1" s="104"/>
      <c r="AN1" s="104"/>
      <c r="AO1" s="104"/>
      <c r="AP1" s="104"/>
      <c r="AQ1" s="104"/>
    </row>
    <row r="2" spans="1:43" ht="12.75">
      <c r="A2" s="104"/>
      <c r="B2" s="104"/>
      <c r="C2" s="104"/>
      <c r="D2" s="104"/>
      <c r="E2" s="105"/>
      <c r="F2" s="104"/>
      <c r="G2" s="104"/>
      <c r="H2" s="106"/>
      <c r="I2" s="107"/>
      <c r="J2" s="107"/>
      <c r="K2" s="122"/>
      <c r="L2" s="107"/>
      <c r="M2" s="107"/>
      <c r="N2" s="105"/>
      <c r="O2" s="104"/>
      <c r="P2" s="104"/>
      <c r="Q2" s="104"/>
      <c r="R2" s="104"/>
      <c r="S2" s="104"/>
      <c r="T2" s="122" t="s">
        <v>42</v>
      </c>
      <c r="U2" s="104"/>
      <c r="V2" s="104"/>
      <c r="W2" s="104"/>
      <c r="X2" s="104"/>
      <c r="Y2" s="104"/>
      <c r="Z2" s="104"/>
      <c r="AA2" s="104"/>
      <c r="AB2" s="104"/>
      <c r="AC2" s="104"/>
      <c r="AD2" s="104"/>
      <c r="AE2" s="104"/>
      <c r="AF2" s="104"/>
      <c r="AG2" s="104"/>
      <c r="AH2" s="104"/>
      <c r="AI2" s="104"/>
      <c r="AJ2" s="104"/>
      <c r="AK2" s="104"/>
      <c r="AL2" s="104"/>
      <c r="AM2" s="104"/>
      <c r="AN2" s="104"/>
      <c r="AO2" s="104"/>
      <c r="AP2" s="104"/>
      <c r="AQ2" s="104"/>
    </row>
    <row r="3" spans="1:43" ht="12.75">
      <c r="A3" s="104"/>
      <c r="B3" s="104"/>
      <c r="C3" s="104"/>
      <c r="D3" s="104"/>
      <c r="E3" s="105"/>
      <c r="F3" s="104"/>
      <c r="G3" s="104"/>
      <c r="H3" s="106"/>
      <c r="I3" s="107"/>
      <c r="J3" s="122" t="s">
        <v>42</v>
      </c>
      <c r="K3" s="108"/>
      <c r="L3" s="107"/>
      <c r="M3" s="107"/>
      <c r="N3" s="105"/>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row>
    <row r="4" spans="1:43" ht="12.75">
      <c r="A4" s="104"/>
      <c r="B4" s="104"/>
      <c r="C4" s="104"/>
      <c r="D4" s="104"/>
      <c r="E4" s="105"/>
      <c r="F4" s="122" t="s">
        <v>42</v>
      </c>
      <c r="G4" s="104"/>
      <c r="H4" s="106"/>
      <c r="I4" s="107"/>
      <c r="J4" s="107"/>
      <c r="K4" s="108"/>
      <c r="L4" s="107"/>
      <c r="M4" s="107"/>
      <c r="N4" s="105"/>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row>
    <row r="5" spans="1:43" ht="60" customHeight="1">
      <c r="A5" s="104"/>
      <c r="B5" s="104"/>
      <c r="C5" s="104"/>
      <c r="D5" s="104"/>
      <c r="E5" s="105"/>
      <c r="F5" s="104"/>
      <c r="G5" s="104"/>
      <c r="H5" s="106"/>
      <c r="I5" s="107"/>
      <c r="J5" s="107"/>
      <c r="K5" s="108"/>
      <c r="L5" s="107"/>
      <c r="M5" s="107"/>
      <c r="N5" s="105"/>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row>
    <row r="6" spans="1:43" ht="68.25" customHeight="1">
      <c r="A6" s="104"/>
      <c r="B6" s="104"/>
      <c r="C6" s="104"/>
      <c r="D6" s="104"/>
      <c r="E6" s="105"/>
      <c r="F6" s="104"/>
      <c r="G6" s="104"/>
      <c r="H6" s="106"/>
      <c r="I6" s="107"/>
      <c r="J6" s="107"/>
      <c r="K6" s="108"/>
      <c r="L6" s="107"/>
      <c r="M6" s="107"/>
      <c r="N6" s="105"/>
      <c r="O6" s="122" t="s">
        <v>42</v>
      </c>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row>
    <row r="7" spans="1:43" ht="78" customHeight="1">
      <c r="A7" s="104"/>
      <c r="B7" s="104"/>
      <c r="C7" s="104"/>
      <c r="D7" s="104"/>
      <c r="E7" s="105"/>
      <c r="F7" s="104"/>
      <c r="G7" s="104"/>
      <c r="H7" s="106"/>
      <c r="I7" s="107"/>
      <c r="J7" s="107"/>
      <c r="K7" s="108"/>
      <c r="L7" s="107"/>
      <c r="M7" s="107"/>
      <c r="N7" s="105"/>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row>
    <row r="8" spans="1:43" ht="13.5" thickBot="1">
      <c r="A8" s="104"/>
      <c r="B8" s="104"/>
      <c r="C8" s="104"/>
      <c r="D8" s="104"/>
      <c r="E8" s="105"/>
      <c r="F8" s="104"/>
      <c r="G8" s="104"/>
      <c r="H8" s="106"/>
      <c r="I8" s="107"/>
      <c r="J8" s="107"/>
      <c r="K8" s="108"/>
      <c r="L8" s="107"/>
      <c r="M8" s="107"/>
      <c r="N8" s="105"/>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row>
    <row r="9" spans="1:43" ht="13.5" thickBot="1">
      <c r="A9" s="104"/>
      <c r="B9" s="104"/>
      <c r="C9" s="104"/>
      <c r="D9" s="111"/>
      <c r="E9" s="118" t="s">
        <v>6</v>
      </c>
      <c r="F9" s="121"/>
      <c r="G9" s="111"/>
      <c r="H9" s="113"/>
      <c r="I9" s="115"/>
      <c r="J9" s="114"/>
      <c r="K9" s="115"/>
      <c r="L9" s="114"/>
      <c r="M9" s="114"/>
      <c r="N9" s="112"/>
      <c r="O9" s="111"/>
      <c r="P9" s="111"/>
      <c r="Q9" s="111"/>
      <c r="R9" s="111"/>
      <c r="S9" s="111"/>
      <c r="T9" s="111"/>
      <c r="U9" s="111"/>
      <c r="V9" s="111"/>
      <c r="W9" s="111"/>
      <c r="X9" s="104"/>
      <c r="Y9" s="104"/>
      <c r="Z9" s="104"/>
      <c r="AA9" s="104"/>
      <c r="AB9" s="104"/>
      <c r="AC9" s="104"/>
      <c r="AD9" s="104"/>
      <c r="AE9" s="104"/>
      <c r="AF9" s="104"/>
      <c r="AG9" s="104"/>
      <c r="AH9" s="104"/>
      <c r="AI9" s="104"/>
      <c r="AJ9" s="104"/>
      <c r="AK9" s="104"/>
      <c r="AL9" s="104"/>
      <c r="AM9" s="104"/>
      <c r="AN9" s="104"/>
      <c r="AO9" s="104"/>
      <c r="AP9" s="104"/>
      <c r="AQ9" s="104"/>
    </row>
    <row r="10" spans="1:43" ht="13.5" thickBot="1">
      <c r="A10" s="104"/>
      <c r="B10" s="104"/>
      <c r="C10" s="104"/>
      <c r="D10" s="111"/>
      <c r="E10" s="18"/>
      <c r="F10" s="5"/>
      <c r="G10" s="6"/>
      <c r="H10" s="5"/>
      <c r="I10" s="92"/>
      <c r="J10" s="6"/>
      <c r="K10" s="59"/>
      <c r="L10" s="6"/>
      <c r="M10" s="6"/>
      <c r="N10" s="6"/>
      <c r="O10" s="7"/>
      <c r="P10" s="6"/>
      <c r="Q10" s="23"/>
      <c r="R10" s="23"/>
      <c r="S10" s="8"/>
      <c r="X10" s="104"/>
      <c r="Y10" s="104"/>
      <c r="Z10" s="104"/>
      <c r="AA10" s="104"/>
      <c r="AB10" s="104"/>
      <c r="AC10" s="104"/>
      <c r="AD10" s="104"/>
      <c r="AE10" s="104"/>
      <c r="AF10" s="104"/>
      <c r="AG10" s="104"/>
      <c r="AH10" s="104"/>
      <c r="AI10" s="104"/>
      <c r="AJ10" s="104"/>
      <c r="AK10" s="104"/>
      <c r="AL10" s="104"/>
      <c r="AM10" s="104"/>
      <c r="AN10" s="104"/>
      <c r="AO10" s="104"/>
      <c r="AP10" s="104"/>
      <c r="AQ10" s="104"/>
    </row>
    <row r="11" spans="1:43" ht="24.75" customHeight="1" thickBot="1">
      <c r="A11" s="104"/>
      <c r="B11" s="104"/>
      <c r="C11" s="104"/>
      <c r="D11" s="111"/>
      <c r="E11" s="19"/>
      <c r="F11" s="9"/>
      <c r="G11" s="10"/>
      <c r="H11" s="9"/>
      <c r="I11" s="10"/>
      <c r="J11" s="10"/>
      <c r="K11" s="60"/>
      <c r="L11" s="10"/>
      <c r="M11" s="10"/>
      <c r="N11" s="10"/>
      <c r="O11" s="2"/>
      <c r="P11" s="10"/>
      <c r="Q11" s="44" t="s">
        <v>30</v>
      </c>
      <c r="R11" s="17"/>
      <c r="S11" s="11"/>
      <c r="U11" s="54" t="s">
        <v>40</v>
      </c>
      <c r="V11" s="45"/>
      <c r="X11" s="104"/>
      <c r="Y11" s="104"/>
      <c r="Z11" s="104"/>
      <c r="AA11" s="104"/>
      <c r="AB11" s="104"/>
      <c r="AC11" s="104"/>
      <c r="AD11" s="104"/>
      <c r="AE11" s="104"/>
      <c r="AF11" s="104"/>
      <c r="AG11" s="104"/>
      <c r="AH11" s="104"/>
      <c r="AI11" s="104"/>
      <c r="AJ11" s="104"/>
      <c r="AK11" s="104"/>
      <c r="AL11" s="104"/>
      <c r="AM11" s="104"/>
      <c r="AN11" s="104"/>
      <c r="AO11" s="104"/>
      <c r="AP11" s="104"/>
      <c r="AQ11" s="104"/>
    </row>
    <row r="12" spans="1:43" ht="39.75" customHeight="1" thickBot="1">
      <c r="A12" s="104"/>
      <c r="B12" s="104"/>
      <c r="C12" s="104"/>
      <c r="D12" s="111"/>
      <c r="E12" s="19"/>
      <c r="F12" s="62" t="s">
        <v>5</v>
      </c>
      <c r="G12" s="63" t="s">
        <v>0</v>
      </c>
      <c r="H12" s="63" t="s">
        <v>4</v>
      </c>
      <c r="I12" s="64" t="s">
        <v>37</v>
      </c>
      <c r="J12" s="63" t="s">
        <v>1</v>
      </c>
      <c r="K12" s="64" t="s">
        <v>38</v>
      </c>
      <c r="L12" s="63" t="s">
        <v>2</v>
      </c>
      <c r="M12" s="64" t="s">
        <v>39</v>
      </c>
      <c r="N12" s="65" t="s">
        <v>3</v>
      </c>
      <c r="O12" s="66"/>
      <c r="P12" s="67" t="s">
        <v>31</v>
      </c>
      <c r="Q12" s="68" t="s">
        <v>9</v>
      </c>
      <c r="R12" s="69" t="s">
        <v>32</v>
      </c>
      <c r="S12" s="11"/>
      <c r="U12" s="55" t="s">
        <v>35</v>
      </c>
      <c r="V12" s="56" t="s">
        <v>36</v>
      </c>
      <c r="X12" s="104"/>
      <c r="Y12" s="104"/>
      <c r="Z12" s="104"/>
      <c r="AA12" s="104"/>
      <c r="AB12" s="104"/>
      <c r="AC12" s="104"/>
      <c r="AD12" s="104"/>
      <c r="AE12" s="104"/>
      <c r="AF12" s="104"/>
      <c r="AG12" s="104"/>
      <c r="AH12" s="104"/>
      <c r="AI12" s="104"/>
      <c r="AJ12" s="104"/>
      <c r="AK12" s="104"/>
      <c r="AL12" s="104"/>
      <c r="AM12" s="104"/>
      <c r="AN12" s="104"/>
      <c r="AO12" s="104"/>
      <c r="AP12" s="104"/>
      <c r="AQ12" s="104"/>
    </row>
    <row r="13" spans="1:43" ht="27" customHeight="1">
      <c r="A13" s="104"/>
      <c r="B13" s="104"/>
      <c r="C13" s="104"/>
      <c r="D13" s="111"/>
      <c r="E13" s="57" t="s">
        <v>10</v>
      </c>
      <c r="F13" s="99">
        <v>1.9</v>
      </c>
      <c r="G13" s="93">
        <f aca="true" t="shared" si="0" ref="G13:G24">J13*2</f>
        <v>492.63157894736844</v>
      </c>
      <c r="H13" s="95">
        <f aca="true" t="shared" si="1" ref="H13:H24">N13*5</f>
        <v>307.89473684210526</v>
      </c>
      <c r="I13" s="97">
        <f aca="true" t="shared" si="2" ref="I13:I24">(H13*1.023622)</f>
        <v>315.16782631578945</v>
      </c>
      <c r="J13" s="98">
        <f aca="true" t="shared" si="3" ref="J13:J24">(468/F13)</f>
        <v>246.31578947368422</v>
      </c>
      <c r="K13" s="70">
        <f aca="true" t="shared" si="4" ref="K13:K24">(J13*1.023622)</f>
        <v>252.1342610526316</v>
      </c>
      <c r="L13" s="102">
        <f aca="true" t="shared" si="5" ref="L13:L24">J13/2</f>
        <v>123.15789473684211</v>
      </c>
      <c r="M13" s="101">
        <f aca="true" t="shared" si="6" ref="M13:M24">(L13*1.023622)</f>
        <v>126.0671305263158</v>
      </c>
      <c r="N13" s="95">
        <f aca="true" t="shared" si="7" ref="N13:N24">L13/2</f>
        <v>61.578947368421055</v>
      </c>
      <c r="O13" s="71"/>
      <c r="P13" s="123">
        <v>1.8</v>
      </c>
      <c r="Q13" s="124">
        <f aca="true" t="shared" si="8" ref="Q13:Q20">(P13+R13)/2</f>
        <v>1.9</v>
      </c>
      <c r="R13" s="125">
        <v>2</v>
      </c>
      <c r="S13" s="11"/>
      <c r="U13" s="46">
        <f>(V13*(1/12))</f>
        <v>0.041666666666666664</v>
      </c>
      <c r="V13" s="50">
        <v>0.5</v>
      </c>
      <c r="W13" s="2"/>
      <c r="X13" s="104"/>
      <c r="Y13" s="104"/>
      <c r="Z13" s="104"/>
      <c r="AA13" s="104"/>
      <c r="AB13" s="104"/>
      <c r="AC13" s="104"/>
      <c r="AD13" s="104"/>
      <c r="AE13" s="104"/>
      <c r="AF13" s="104"/>
      <c r="AG13" s="104"/>
      <c r="AH13" s="104"/>
      <c r="AI13" s="104"/>
      <c r="AJ13" s="104"/>
      <c r="AK13" s="104"/>
      <c r="AL13" s="104"/>
      <c r="AM13" s="104"/>
      <c r="AN13" s="104"/>
      <c r="AO13" s="104"/>
      <c r="AP13" s="104"/>
      <c r="AQ13" s="104"/>
    </row>
    <row r="14" spans="1:43" ht="27" customHeight="1">
      <c r="A14" s="104"/>
      <c r="B14" s="104"/>
      <c r="C14" s="104"/>
      <c r="D14" s="111"/>
      <c r="E14" s="57" t="s">
        <v>11</v>
      </c>
      <c r="F14" s="100">
        <v>3.75</v>
      </c>
      <c r="G14" s="94">
        <f t="shared" si="0"/>
        <v>249.6</v>
      </c>
      <c r="H14" s="96">
        <f t="shared" si="1"/>
        <v>156</v>
      </c>
      <c r="I14" s="97">
        <f t="shared" si="2"/>
        <v>159.685032</v>
      </c>
      <c r="J14" s="126">
        <f t="shared" si="3"/>
        <v>124.8</v>
      </c>
      <c r="K14" s="70">
        <f t="shared" si="4"/>
        <v>127.7480256</v>
      </c>
      <c r="L14" s="103">
        <f t="shared" si="5"/>
        <v>62.4</v>
      </c>
      <c r="M14" s="101">
        <f t="shared" si="6"/>
        <v>63.8740128</v>
      </c>
      <c r="N14" s="96">
        <f t="shared" si="7"/>
        <v>31.2</v>
      </c>
      <c r="O14" s="71"/>
      <c r="P14" s="127">
        <v>3.5</v>
      </c>
      <c r="Q14" s="128">
        <f t="shared" si="8"/>
        <v>3.75</v>
      </c>
      <c r="R14" s="129">
        <v>4</v>
      </c>
      <c r="S14" s="11"/>
      <c r="U14" s="47">
        <f>(V14*(1/12))</f>
        <v>0.08333333333333333</v>
      </c>
      <c r="V14" s="51">
        <f>(V13+0.5)</f>
        <v>1</v>
      </c>
      <c r="W14" s="2"/>
      <c r="X14" s="104"/>
      <c r="Y14" s="104"/>
      <c r="Z14" s="104"/>
      <c r="AA14" s="104"/>
      <c r="AB14" s="104"/>
      <c r="AC14" s="104"/>
      <c r="AD14" s="104"/>
      <c r="AE14" s="104"/>
      <c r="AF14" s="104"/>
      <c r="AG14" s="104"/>
      <c r="AH14" s="104"/>
      <c r="AI14" s="104"/>
      <c r="AJ14" s="104"/>
      <c r="AK14" s="104"/>
      <c r="AL14" s="104"/>
      <c r="AM14" s="104"/>
      <c r="AN14" s="104"/>
      <c r="AO14" s="104"/>
      <c r="AP14" s="104"/>
      <c r="AQ14" s="104"/>
    </row>
    <row r="15" spans="1:43" ht="27" customHeight="1">
      <c r="A15" s="104"/>
      <c r="B15" s="104"/>
      <c r="C15" s="104"/>
      <c r="D15" s="111"/>
      <c r="E15" s="57" t="s">
        <v>12</v>
      </c>
      <c r="F15" s="100">
        <v>5.367</v>
      </c>
      <c r="G15" s="94">
        <f t="shared" si="0"/>
        <v>174.39910564561208</v>
      </c>
      <c r="H15" s="96">
        <f t="shared" si="1"/>
        <v>108.99944102850755</v>
      </c>
      <c r="I15" s="97">
        <f t="shared" si="2"/>
        <v>111.57422582448295</v>
      </c>
      <c r="J15" s="126">
        <f t="shared" si="3"/>
        <v>87.19955282280604</v>
      </c>
      <c r="K15" s="70">
        <f t="shared" si="4"/>
        <v>89.25938065958637</v>
      </c>
      <c r="L15" s="103">
        <f t="shared" si="5"/>
        <v>43.59977641140302</v>
      </c>
      <c r="M15" s="101">
        <f t="shared" si="6"/>
        <v>44.629690329793185</v>
      </c>
      <c r="N15" s="96">
        <f t="shared" si="7"/>
        <v>21.79988820570151</v>
      </c>
      <c r="O15" s="71"/>
      <c r="P15" s="127">
        <v>5.3305</v>
      </c>
      <c r="Q15" s="128">
        <f t="shared" si="8"/>
        <v>5.367</v>
      </c>
      <c r="R15" s="72">
        <v>5.4035</v>
      </c>
      <c r="S15" s="11"/>
      <c r="U15" s="48">
        <f aca="true" t="shared" si="9" ref="U15:U37">(V15*(1/12))</f>
        <v>0.125</v>
      </c>
      <c r="V15" s="52">
        <f aca="true" t="shared" si="10" ref="V15:V36">(V14+0.5)</f>
        <v>1.5</v>
      </c>
      <c r="W15" s="2"/>
      <c r="X15" s="104"/>
      <c r="Y15" s="104"/>
      <c r="Z15" s="104"/>
      <c r="AA15" s="104"/>
      <c r="AB15" s="104"/>
      <c r="AC15" s="104"/>
      <c r="AD15" s="104"/>
      <c r="AE15" s="104"/>
      <c r="AF15" s="104"/>
      <c r="AG15" s="104"/>
      <c r="AH15" s="104"/>
      <c r="AI15" s="104"/>
      <c r="AJ15" s="104"/>
      <c r="AK15" s="104"/>
      <c r="AL15" s="104"/>
      <c r="AM15" s="104"/>
      <c r="AN15" s="104"/>
      <c r="AO15" s="104"/>
      <c r="AP15" s="104"/>
      <c r="AQ15" s="104"/>
    </row>
    <row r="16" spans="1:43" s="4" customFormat="1" ht="27" customHeight="1">
      <c r="A16" s="109"/>
      <c r="B16" s="109"/>
      <c r="C16" s="109"/>
      <c r="D16" s="117"/>
      <c r="E16" s="57" t="s">
        <v>13</v>
      </c>
      <c r="F16" s="100">
        <v>7.175</v>
      </c>
      <c r="G16" s="94">
        <f t="shared" si="0"/>
        <v>130.45296167247386</v>
      </c>
      <c r="H16" s="96">
        <f t="shared" si="1"/>
        <v>81.53310104529616</v>
      </c>
      <c r="I16" s="97">
        <f t="shared" si="2"/>
        <v>83.45907595818815</v>
      </c>
      <c r="J16" s="126">
        <f t="shared" si="3"/>
        <v>65.22648083623693</v>
      </c>
      <c r="K16" s="70">
        <f t="shared" si="4"/>
        <v>66.76726076655052</v>
      </c>
      <c r="L16" s="103">
        <f t="shared" si="5"/>
        <v>32.613240418118465</v>
      </c>
      <c r="M16" s="101">
        <f t="shared" si="6"/>
        <v>33.38363038327526</v>
      </c>
      <c r="N16" s="96">
        <f t="shared" si="7"/>
        <v>16.306620209059233</v>
      </c>
      <c r="O16" s="71"/>
      <c r="P16" s="127">
        <v>7</v>
      </c>
      <c r="Q16" s="128">
        <f t="shared" si="8"/>
        <v>7.15</v>
      </c>
      <c r="R16" s="129">
        <v>7.3</v>
      </c>
      <c r="S16" s="12"/>
      <c r="U16" s="47">
        <f t="shared" si="9"/>
        <v>0.16666666666666666</v>
      </c>
      <c r="V16" s="51">
        <f t="shared" si="10"/>
        <v>2</v>
      </c>
      <c r="W16" s="2"/>
      <c r="X16" s="109"/>
      <c r="Y16" s="109"/>
      <c r="Z16" s="109"/>
      <c r="AA16" s="109"/>
      <c r="AB16" s="109"/>
      <c r="AC16" s="109"/>
      <c r="AD16" s="109"/>
      <c r="AE16" s="109"/>
      <c r="AF16" s="109"/>
      <c r="AG16" s="109"/>
      <c r="AH16" s="109"/>
      <c r="AI16" s="109"/>
      <c r="AJ16" s="109"/>
      <c r="AK16" s="109"/>
      <c r="AL16" s="109"/>
      <c r="AM16" s="109"/>
      <c r="AN16" s="109"/>
      <c r="AO16" s="109"/>
      <c r="AP16" s="109"/>
      <c r="AQ16" s="109"/>
    </row>
    <row r="17" spans="1:43" s="4" customFormat="1" ht="27" customHeight="1">
      <c r="A17" s="109"/>
      <c r="B17" s="109"/>
      <c r="C17" s="109"/>
      <c r="D17" s="117"/>
      <c r="E17" s="57" t="s">
        <v>14</v>
      </c>
      <c r="F17" s="100">
        <v>10.125</v>
      </c>
      <c r="G17" s="94">
        <f t="shared" si="0"/>
        <v>92.44444444444444</v>
      </c>
      <c r="H17" s="96">
        <f t="shared" si="1"/>
        <v>57.77777777777778</v>
      </c>
      <c r="I17" s="97">
        <f t="shared" si="2"/>
        <v>59.142604444444444</v>
      </c>
      <c r="J17" s="126">
        <f t="shared" si="3"/>
        <v>46.22222222222222</v>
      </c>
      <c r="K17" s="70">
        <f t="shared" si="4"/>
        <v>47.314083555555555</v>
      </c>
      <c r="L17" s="103">
        <f t="shared" si="5"/>
        <v>23.11111111111111</v>
      </c>
      <c r="M17" s="101">
        <f t="shared" si="6"/>
        <v>23.657041777777778</v>
      </c>
      <c r="N17" s="96">
        <f t="shared" si="7"/>
        <v>11.555555555555555</v>
      </c>
      <c r="O17" s="73"/>
      <c r="P17" s="127">
        <v>10.1</v>
      </c>
      <c r="Q17" s="128">
        <f t="shared" si="8"/>
        <v>10.125</v>
      </c>
      <c r="R17" s="129">
        <v>10.15</v>
      </c>
      <c r="S17" s="12"/>
      <c r="U17" s="47">
        <f t="shared" si="9"/>
        <v>0.20833333333333331</v>
      </c>
      <c r="V17" s="51">
        <f t="shared" si="10"/>
        <v>2.5</v>
      </c>
      <c r="W17" s="2"/>
      <c r="X17" s="109"/>
      <c r="Y17" s="109"/>
      <c r="Z17" s="109"/>
      <c r="AA17" s="109"/>
      <c r="AB17" s="109"/>
      <c r="AC17" s="109"/>
      <c r="AD17" s="109"/>
      <c r="AE17" s="109"/>
      <c r="AF17" s="109"/>
      <c r="AG17" s="109"/>
      <c r="AH17" s="109"/>
      <c r="AI17" s="109"/>
      <c r="AJ17" s="109"/>
      <c r="AK17" s="109"/>
      <c r="AL17" s="109"/>
      <c r="AM17" s="109"/>
      <c r="AN17" s="109"/>
      <c r="AO17" s="109"/>
      <c r="AP17" s="109"/>
      <c r="AQ17" s="109"/>
    </row>
    <row r="18" spans="1:43" s="4" customFormat="1" ht="27" customHeight="1">
      <c r="A18" s="109"/>
      <c r="B18" s="109"/>
      <c r="C18" s="109"/>
      <c r="D18" s="117"/>
      <c r="E18" s="57" t="s">
        <v>15</v>
      </c>
      <c r="F18" s="100">
        <v>14.175</v>
      </c>
      <c r="G18" s="94">
        <f t="shared" si="0"/>
        <v>66.03174603174602</v>
      </c>
      <c r="H18" s="96">
        <f t="shared" si="1"/>
        <v>41.269841269841265</v>
      </c>
      <c r="I18" s="97">
        <f t="shared" si="2"/>
        <v>42.24471746031746</v>
      </c>
      <c r="J18" s="126">
        <f t="shared" si="3"/>
        <v>33.01587301587301</v>
      </c>
      <c r="K18" s="70">
        <f t="shared" si="4"/>
        <v>33.79577396825397</v>
      </c>
      <c r="L18" s="103">
        <f t="shared" si="5"/>
        <v>16.507936507936506</v>
      </c>
      <c r="M18" s="101">
        <f t="shared" si="6"/>
        <v>16.897886984126984</v>
      </c>
      <c r="N18" s="96">
        <f t="shared" si="7"/>
        <v>8.253968253968253</v>
      </c>
      <c r="O18" s="73"/>
      <c r="P18" s="127">
        <v>14</v>
      </c>
      <c r="Q18" s="128">
        <f t="shared" si="8"/>
        <v>14.175</v>
      </c>
      <c r="R18" s="129">
        <v>14.35</v>
      </c>
      <c r="S18" s="12"/>
      <c r="U18" s="47">
        <f t="shared" si="9"/>
        <v>0.25</v>
      </c>
      <c r="V18" s="51">
        <f t="shared" si="10"/>
        <v>3</v>
      </c>
      <c r="W18" s="2"/>
      <c r="X18" s="109"/>
      <c r="Y18" s="109"/>
      <c r="Z18" s="109"/>
      <c r="AA18" s="109"/>
      <c r="AB18" s="109"/>
      <c r="AC18" s="109"/>
      <c r="AD18" s="109"/>
      <c r="AE18" s="109"/>
      <c r="AF18" s="109"/>
      <c r="AG18" s="109"/>
      <c r="AH18" s="109"/>
      <c r="AI18" s="109"/>
      <c r="AJ18" s="109"/>
      <c r="AK18" s="109"/>
      <c r="AL18" s="109"/>
      <c r="AM18" s="109"/>
      <c r="AN18" s="109"/>
      <c r="AO18" s="109"/>
      <c r="AP18" s="109"/>
      <c r="AQ18" s="109"/>
    </row>
    <row r="19" spans="1:43" s="4" customFormat="1" ht="27" customHeight="1">
      <c r="A19" s="109"/>
      <c r="B19" s="109"/>
      <c r="C19" s="109"/>
      <c r="D19" s="117"/>
      <c r="E19" s="57" t="s">
        <v>16</v>
      </c>
      <c r="F19" s="100">
        <v>18.118</v>
      </c>
      <c r="G19" s="94">
        <f t="shared" si="0"/>
        <v>51.66133127276742</v>
      </c>
      <c r="H19" s="96">
        <f t="shared" si="1"/>
        <v>32.288332045479635</v>
      </c>
      <c r="I19" s="97">
        <f t="shared" si="2"/>
        <v>33.051047025057954</v>
      </c>
      <c r="J19" s="126">
        <f t="shared" si="3"/>
        <v>25.83066563638371</v>
      </c>
      <c r="K19" s="70">
        <f t="shared" si="4"/>
        <v>26.440837620046366</v>
      </c>
      <c r="L19" s="103">
        <f t="shared" si="5"/>
        <v>12.915332818191855</v>
      </c>
      <c r="M19" s="101">
        <f t="shared" si="6"/>
        <v>13.220418810023183</v>
      </c>
      <c r="N19" s="96">
        <f t="shared" si="7"/>
        <v>6.4576664090959275</v>
      </c>
      <c r="O19" s="73"/>
      <c r="P19" s="127">
        <v>18.068</v>
      </c>
      <c r="Q19" s="128">
        <f t="shared" si="8"/>
        <v>18.118000000000002</v>
      </c>
      <c r="R19" s="129">
        <v>18.168</v>
      </c>
      <c r="S19" s="12"/>
      <c r="U19" s="47">
        <f t="shared" si="9"/>
        <v>0.29166666666666663</v>
      </c>
      <c r="V19" s="51">
        <f t="shared" si="10"/>
        <v>3.5</v>
      </c>
      <c r="W19" s="2"/>
      <c r="X19" s="109"/>
      <c r="Y19" s="109"/>
      <c r="Z19" s="109"/>
      <c r="AA19" s="109"/>
      <c r="AB19" s="109"/>
      <c r="AC19" s="109"/>
      <c r="AD19" s="109"/>
      <c r="AE19" s="109"/>
      <c r="AF19" s="109"/>
      <c r="AG19" s="109"/>
      <c r="AH19" s="109"/>
      <c r="AI19" s="109"/>
      <c r="AJ19" s="109"/>
      <c r="AK19" s="109"/>
      <c r="AL19" s="109"/>
      <c r="AM19" s="109"/>
      <c r="AN19" s="109"/>
      <c r="AO19" s="109"/>
      <c r="AP19" s="109"/>
      <c r="AQ19" s="109"/>
    </row>
    <row r="20" spans="1:43" s="4" customFormat="1" ht="27" customHeight="1">
      <c r="A20" s="109"/>
      <c r="B20" s="109"/>
      <c r="C20" s="109"/>
      <c r="D20" s="117"/>
      <c r="E20" s="57" t="s">
        <v>17</v>
      </c>
      <c r="F20" s="100">
        <v>21.225</v>
      </c>
      <c r="G20" s="94">
        <f t="shared" si="0"/>
        <v>44.098939929328616</v>
      </c>
      <c r="H20" s="96">
        <f t="shared" si="1"/>
        <v>27.561837455830386</v>
      </c>
      <c r="I20" s="97">
        <f t="shared" si="2"/>
        <v>28.212903180212013</v>
      </c>
      <c r="J20" s="126">
        <f t="shared" si="3"/>
        <v>22.049469964664308</v>
      </c>
      <c r="K20" s="70">
        <f t="shared" si="4"/>
        <v>22.57032254416961</v>
      </c>
      <c r="L20" s="103">
        <f t="shared" si="5"/>
        <v>11.024734982332154</v>
      </c>
      <c r="M20" s="101">
        <f t="shared" si="6"/>
        <v>11.285161272084805</v>
      </c>
      <c r="N20" s="96">
        <f t="shared" si="7"/>
        <v>5.512367491166077</v>
      </c>
      <c r="O20" s="73"/>
      <c r="P20" s="127">
        <v>21</v>
      </c>
      <c r="Q20" s="128">
        <f t="shared" si="8"/>
        <v>21.225</v>
      </c>
      <c r="R20" s="129">
        <v>21.45</v>
      </c>
      <c r="S20" s="12"/>
      <c r="U20" s="47">
        <f t="shared" si="9"/>
        <v>0.3333333333333333</v>
      </c>
      <c r="V20" s="51">
        <f t="shared" si="10"/>
        <v>4</v>
      </c>
      <c r="W20" s="2"/>
      <c r="X20" s="109"/>
      <c r="Y20" s="109"/>
      <c r="Z20" s="109"/>
      <c r="AA20" s="109"/>
      <c r="AB20" s="109"/>
      <c r="AC20" s="109"/>
      <c r="AD20" s="109"/>
      <c r="AE20" s="109"/>
      <c r="AF20" s="109"/>
      <c r="AG20" s="109"/>
      <c r="AH20" s="109"/>
      <c r="AI20" s="109"/>
      <c r="AJ20" s="109"/>
      <c r="AK20" s="109"/>
      <c r="AL20" s="109"/>
      <c r="AM20" s="109"/>
      <c r="AN20" s="109"/>
      <c r="AO20" s="109"/>
      <c r="AP20" s="109"/>
      <c r="AQ20" s="109"/>
    </row>
    <row r="21" spans="1:43" s="4" customFormat="1" ht="27" customHeight="1">
      <c r="A21" s="109"/>
      <c r="B21" s="109"/>
      <c r="C21" s="109"/>
      <c r="D21" s="117" t="s">
        <v>41</v>
      </c>
      <c r="E21" s="57" t="s">
        <v>18</v>
      </c>
      <c r="F21" s="100">
        <v>24.94</v>
      </c>
      <c r="G21" s="94">
        <f t="shared" si="0"/>
        <v>37.530072173215714</v>
      </c>
      <c r="H21" s="96">
        <f t="shared" si="1"/>
        <v>23.456295108259823</v>
      </c>
      <c r="I21" s="97">
        <f t="shared" si="2"/>
        <v>24.010379711307138</v>
      </c>
      <c r="J21" s="126">
        <f t="shared" si="3"/>
        <v>18.765036086607857</v>
      </c>
      <c r="K21" s="70">
        <f t="shared" si="4"/>
        <v>19.20830376904571</v>
      </c>
      <c r="L21" s="103">
        <f t="shared" si="5"/>
        <v>9.382518043303929</v>
      </c>
      <c r="M21" s="101">
        <f t="shared" si="6"/>
        <v>9.604151884522855</v>
      </c>
      <c r="N21" s="96">
        <f t="shared" si="7"/>
        <v>4.691259021651964</v>
      </c>
      <c r="O21" s="73"/>
      <c r="P21" s="127">
        <v>24.89</v>
      </c>
      <c r="Q21" s="128">
        <f>(P21+R21)/2</f>
        <v>24.939999999999998</v>
      </c>
      <c r="R21" s="129">
        <v>24.99</v>
      </c>
      <c r="S21" s="12"/>
      <c r="U21" s="47">
        <f t="shared" si="9"/>
        <v>0.375</v>
      </c>
      <c r="V21" s="51">
        <f t="shared" si="10"/>
        <v>4.5</v>
      </c>
      <c r="W21" s="2"/>
      <c r="X21" s="109"/>
      <c r="Y21" s="109"/>
      <c r="Z21" s="109"/>
      <c r="AA21" s="109"/>
      <c r="AB21" s="109"/>
      <c r="AC21" s="109"/>
      <c r="AD21" s="109"/>
      <c r="AE21" s="109"/>
      <c r="AF21" s="109"/>
      <c r="AG21" s="109"/>
      <c r="AH21" s="109"/>
      <c r="AI21" s="109"/>
      <c r="AJ21" s="109"/>
      <c r="AK21" s="109"/>
      <c r="AL21" s="109"/>
      <c r="AM21" s="109"/>
      <c r="AN21" s="109"/>
      <c r="AO21" s="109"/>
      <c r="AP21" s="109"/>
      <c r="AQ21" s="109"/>
    </row>
    <row r="22" spans="1:43" s="4" customFormat="1" ht="27" customHeight="1">
      <c r="A22" s="109"/>
      <c r="B22" s="109"/>
      <c r="C22" s="109"/>
      <c r="D22" s="117"/>
      <c r="E22" s="57" t="s">
        <v>34</v>
      </c>
      <c r="F22" s="100">
        <v>27.185</v>
      </c>
      <c r="G22" s="94">
        <f t="shared" si="0"/>
        <v>34.43075225308075</v>
      </c>
      <c r="H22" s="96">
        <f t="shared" si="1"/>
        <v>21.519220158175468</v>
      </c>
      <c r="I22" s="97">
        <f t="shared" si="2"/>
        <v>22.027547176751888</v>
      </c>
      <c r="J22" s="126">
        <f t="shared" si="3"/>
        <v>17.215376126540374</v>
      </c>
      <c r="K22" s="70">
        <f t="shared" si="4"/>
        <v>17.62203774140151</v>
      </c>
      <c r="L22" s="103">
        <f t="shared" si="5"/>
        <v>8.607688063270187</v>
      </c>
      <c r="M22" s="101">
        <f t="shared" si="6"/>
        <v>8.811018870700755</v>
      </c>
      <c r="N22" s="96">
        <f t="shared" si="7"/>
        <v>4.303844031635093</v>
      </c>
      <c r="O22" s="73"/>
      <c r="P22" s="127">
        <v>26.965</v>
      </c>
      <c r="Q22" s="128">
        <f>(P22+R22)/2</f>
        <v>27.185000000000002</v>
      </c>
      <c r="R22" s="129">
        <v>27.405</v>
      </c>
      <c r="S22" s="12"/>
      <c r="U22" s="47">
        <f t="shared" si="9"/>
        <v>0.41666666666666663</v>
      </c>
      <c r="V22" s="51">
        <f t="shared" si="10"/>
        <v>5</v>
      </c>
      <c r="W22" s="2"/>
      <c r="X22" s="109"/>
      <c r="Y22" s="109"/>
      <c r="Z22" s="109"/>
      <c r="AA22" s="109"/>
      <c r="AB22" s="109"/>
      <c r="AC22" s="109"/>
      <c r="AD22" s="109"/>
      <c r="AE22" s="109"/>
      <c r="AF22" s="109"/>
      <c r="AG22" s="109"/>
      <c r="AH22" s="109"/>
      <c r="AI22" s="109"/>
      <c r="AJ22" s="109"/>
      <c r="AK22" s="109"/>
      <c r="AL22" s="109"/>
      <c r="AM22" s="109"/>
      <c r="AN22" s="109"/>
      <c r="AO22" s="109"/>
      <c r="AP22" s="109"/>
      <c r="AQ22" s="109"/>
    </row>
    <row r="23" spans="1:43" s="4" customFormat="1" ht="27" customHeight="1">
      <c r="A23" s="109"/>
      <c r="B23" s="109"/>
      <c r="C23" s="109"/>
      <c r="D23" s="117"/>
      <c r="E23" s="57" t="s">
        <v>19</v>
      </c>
      <c r="F23" s="100">
        <v>28.4</v>
      </c>
      <c r="G23" s="94">
        <f t="shared" si="0"/>
        <v>32.95774647887324</v>
      </c>
      <c r="H23" s="96">
        <f t="shared" si="1"/>
        <v>20.598591549295776</v>
      </c>
      <c r="I23" s="97">
        <f t="shared" si="2"/>
        <v>21.085171478873242</v>
      </c>
      <c r="J23" s="126">
        <f t="shared" si="3"/>
        <v>16.47887323943662</v>
      </c>
      <c r="K23" s="70">
        <f t="shared" si="4"/>
        <v>16.868137183098593</v>
      </c>
      <c r="L23" s="103">
        <f t="shared" si="5"/>
        <v>8.23943661971831</v>
      </c>
      <c r="M23" s="101">
        <f t="shared" si="6"/>
        <v>8.434068591549297</v>
      </c>
      <c r="N23" s="96">
        <f t="shared" si="7"/>
        <v>4.119718309859155</v>
      </c>
      <c r="O23" s="73"/>
      <c r="P23" s="127">
        <v>28</v>
      </c>
      <c r="Q23" s="128">
        <f>(P23+R23)/2</f>
        <v>28.25</v>
      </c>
      <c r="R23" s="129">
        <v>28.5</v>
      </c>
      <c r="S23" s="12"/>
      <c r="U23" s="47">
        <f t="shared" si="9"/>
        <v>0.41666666666666663</v>
      </c>
      <c r="V23" s="51">
        <v>5</v>
      </c>
      <c r="W23" s="2"/>
      <c r="X23" s="109"/>
      <c r="Y23" s="109"/>
      <c r="Z23" s="109"/>
      <c r="AA23" s="109"/>
      <c r="AB23" s="109"/>
      <c r="AC23" s="109"/>
      <c r="AD23" s="109"/>
      <c r="AE23" s="109"/>
      <c r="AF23" s="109"/>
      <c r="AG23" s="109"/>
      <c r="AH23" s="109"/>
      <c r="AI23" s="109"/>
      <c r="AJ23" s="109"/>
      <c r="AK23" s="109"/>
      <c r="AL23" s="109"/>
      <c r="AM23" s="109"/>
      <c r="AN23" s="109"/>
      <c r="AO23" s="109"/>
      <c r="AP23" s="109"/>
      <c r="AQ23" s="109"/>
    </row>
    <row r="24" spans="1:43" s="4" customFormat="1" ht="27" customHeight="1" thickBot="1">
      <c r="A24" s="109"/>
      <c r="B24" s="109"/>
      <c r="C24" s="109"/>
      <c r="D24" s="117"/>
      <c r="E24" s="57" t="s">
        <v>20</v>
      </c>
      <c r="F24" s="100">
        <v>50.2</v>
      </c>
      <c r="G24" s="94">
        <f t="shared" si="0"/>
        <v>18.645418326693225</v>
      </c>
      <c r="H24" s="96">
        <f t="shared" si="1"/>
        <v>11.653386454183266</v>
      </c>
      <c r="I24" s="97">
        <f t="shared" si="2"/>
        <v>11.928662749003983</v>
      </c>
      <c r="J24" s="126">
        <f t="shared" si="3"/>
        <v>9.322709163346612</v>
      </c>
      <c r="K24" s="70">
        <f t="shared" si="4"/>
        <v>9.542930199203186</v>
      </c>
      <c r="L24" s="103">
        <f t="shared" si="5"/>
        <v>4.661354581673306</v>
      </c>
      <c r="M24" s="101">
        <f t="shared" si="6"/>
        <v>4.771465099601593</v>
      </c>
      <c r="N24" s="96">
        <f t="shared" si="7"/>
        <v>2.330677290836653</v>
      </c>
      <c r="O24" s="66"/>
      <c r="P24" s="130">
        <v>50</v>
      </c>
      <c r="Q24" s="131">
        <f>(P24+R24)/2</f>
        <v>52</v>
      </c>
      <c r="R24" s="132">
        <v>54</v>
      </c>
      <c r="S24" s="12"/>
      <c r="U24" s="47">
        <f t="shared" si="9"/>
        <v>0.4583333333333333</v>
      </c>
      <c r="V24" s="51">
        <f t="shared" si="10"/>
        <v>5.5</v>
      </c>
      <c r="W24" s="2"/>
      <c r="X24" s="109"/>
      <c r="Y24" s="109"/>
      <c r="Z24" s="109"/>
      <c r="AA24" s="109"/>
      <c r="AB24" s="109"/>
      <c r="AC24" s="109"/>
      <c r="AD24" s="109"/>
      <c r="AE24" s="109"/>
      <c r="AF24" s="109"/>
      <c r="AG24" s="109"/>
      <c r="AH24" s="109"/>
      <c r="AI24" s="109"/>
      <c r="AJ24" s="109"/>
      <c r="AK24" s="109"/>
      <c r="AL24" s="109"/>
      <c r="AM24" s="109"/>
      <c r="AN24" s="109"/>
      <c r="AO24" s="109"/>
      <c r="AP24" s="109"/>
      <c r="AQ24" s="109"/>
    </row>
    <row r="25" spans="1:43" ht="18.75" thickBot="1">
      <c r="A25" s="104"/>
      <c r="B25" s="104"/>
      <c r="C25" s="104"/>
      <c r="D25" s="111"/>
      <c r="E25" s="19"/>
      <c r="F25" s="74"/>
      <c r="G25" s="71"/>
      <c r="H25" s="74"/>
      <c r="I25" s="71"/>
      <c r="J25" s="71"/>
      <c r="K25" s="75"/>
      <c r="L25" s="71"/>
      <c r="M25" s="71"/>
      <c r="N25" s="71"/>
      <c r="O25" s="66"/>
      <c r="P25" s="76"/>
      <c r="Q25" s="76"/>
      <c r="R25" s="76"/>
      <c r="S25" s="12"/>
      <c r="U25" s="47">
        <f t="shared" si="9"/>
        <v>0.5</v>
      </c>
      <c r="V25" s="51">
        <f t="shared" si="10"/>
        <v>6</v>
      </c>
      <c r="W25" s="2"/>
      <c r="X25" s="104"/>
      <c r="Y25" s="104"/>
      <c r="Z25" s="104"/>
      <c r="AA25" s="104"/>
      <c r="AB25" s="104"/>
      <c r="AC25" s="104"/>
      <c r="AD25" s="104"/>
      <c r="AE25" s="104"/>
      <c r="AF25" s="104"/>
      <c r="AG25" s="104"/>
      <c r="AH25" s="104"/>
      <c r="AI25" s="104"/>
      <c r="AJ25" s="104"/>
      <c r="AK25" s="104"/>
      <c r="AL25" s="104"/>
      <c r="AM25" s="104"/>
      <c r="AN25" s="104"/>
      <c r="AO25" s="104"/>
      <c r="AP25" s="104"/>
      <c r="AQ25" s="104"/>
    </row>
    <row r="26" spans="1:43" ht="18" customHeight="1">
      <c r="A26" s="104"/>
      <c r="B26" s="104"/>
      <c r="C26" s="104"/>
      <c r="D26" s="111"/>
      <c r="E26" s="19"/>
      <c r="F26" s="66"/>
      <c r="G26" s="66"/>
      <c r="H26" s="74"/>
      <c r="I26" s="74"/>
      <c r="J26" s="71"/>
      <c r="K26" s="75"/>
      <c r="L26" s="71"/>
      <c r="M26" s="77" t="s">
        <v>7</v>
      </c>
      <c r="N26" s="78"/>
      <c r="O26" s="79"/>
      <c r="P26" s="80"/>
      <c r="Q26" s="81"/>
      <c r="R26" s="66"/>
      <c r="S26" s="11"/>
      <c r="U26" s="47">
        <f t="shared" si="9"/>
        <v>0.5416666666666666</v>
      </c>
      <c r="V26" s="51">
        <f t="shared" si="10"/>
        <v>6.5</v>
      </c>
      <c r="W26" s="2"/>
      <c r="X26" s="104"/>
      <c r="Y26" s="104"/>
      <c r="Z26" s="104"/>
      <c r="AA26" s="104"/>
      <c r="AB26" s="104"/>
      <c r="AC26" s="104"/>
      <c r="AD26" s="104"/>
      <c r="AE26" s="104"/>
      <c r="AF26" s="104"/>
      <c r="AG26" s="104"/>
      <c r="AH26" s="104"/>
      <c r="AI26" s="104"/>
      <c r="AJ26" s="104"/>
      <c r="AK26" s="104"/>
      <c r="AL26" s="104"/>
      <c r="AM26" s="104"/>
      <c r="AN26" s="104"/>
      <c r="AO26" s="104"/>
      <c r="AP26" s="104"/>
      <c r="AQ26" s="104"/>
    </row>
    <row r="27" spans="1:43" ht="18" customHeight="1">
      <c r="A27" s="104"/>
      <c r="B27" s="104"/>
      <c r="C27" s="104"/>
      <c r="D27" s="111"/>
      <c r="E27" s="19"/>
      <c r="F27" s="66"/>
      <c r="G27" s="66"/>
      <c r="H27" s="74"/>
      <c r="I27" s="74"/>
      <c r="J27" s="71"/>
      <c r="K27" s="75"/>
      <c r="L27" s="71"/>
      <c r="M27" s="82" t="s">
        <v>33</v>
      </c>
      <c r="N27" s="83"/>
      <c r="O27" s="84"/>
      <c r="P27" s="85"/>
      <c r="Q27" s="86"/>
      <c r="R27" s="66"/>
      <c r="S27" s="11"/>
      <c r="U27" s="47">
        <f t="shared" si="9"/>
        <v>0.5833333333333333</v>
      </c>
      <c r="V27" s="51">
        <f t="shared" si="10"/>
        <v>7</v>
      </c>
      <c r="W27" s="2"/>
      <c r="X27" s="104"/>
      <c r="Y27" s="104"/>
      <c r="Z27" s="104"/>
      <c r="AA27" s="104"/>
      <c r="AB27" s="104"/>
      <c r="AC27" s="104"/>
      <c r="AD27" s="104"/>
      <c r="AE27" s="104"/>
      <c r="AF27" s="104"/>
      <c r="AG27" s="104"/>
      <c r="AH27" s="104"/>
      <c r="AI27" s="104"/>
      <c r="AJ27" s="104"/>
      <c r="AK27" s="104"/>
      <c r="AL27" s="104"/>
      <c r="AM27" s="104"/>
      <c r="AN27" s="104"/>
      <c r="AO27" s="104"/>
      <c r="AP27" s="104"/>
      <c r="AQ27" s="104"/>
    </row>
    <row r="28" spans="1:43" ht="18" customHeight="1">
      <c r="A28" s="104"/>
      <c r="B28" s="104"/>
      <c r="C28" s="104"/>
      <c r="D28" s="111"/>
      <c r="E28" s="19"/>
      <c r="F28" s="66"/>
      <c r="G28" s="66"/>
      <c r="H28" s="74"/>
      <c r="I28" s="74"/>
      <c r="J28" s="71"/>
      <c r="K28" s="75"/>
      <c r="L28" s="71"/>
      <c r="M28" s="82" t="s">
        <v>8</v>
      </c>
      <c r="N28" s="83"/>
      <c r="O28" s="84"/>
      <c r="P28" s="85"/>
      <c r="Q28" s="86"/>
      <c r="R28" s="66"/>
      <c r="S28" s="11"/>
      <c r="U28" s="47">
        <f t="shared" si="9"/>
        <v>0.625</v>
      </c>
      <c r="V28" s="51">
        <f t="shared" si="10"/>
        <v>7.5</v>
      </c>
      <c r="W28" s="2"/>
      <c r="X28" s="104"/>
      <c r="Y28" s="104"/>
      <c r="Z28" s="104"/>
      <c r="AA28" s="104"/>
      <c r="AB28" s="104"/>
      <c r="AC28" s="104"/>
      <c r="AD28" s="104"/>
      <c r="AE28" s="104"/>
      <c r="AF28" s="104"/>
      <c r="AG28" s="104"/>
      <c r="AH28" s="104"/>
      <c r="AI28" s="104"/>
      <c r="AJ28" s="104"/>
      <c r="AK28" s="104"/>
      <c r="AL28" s="104"/>
      <c r="AM28" s="104"/>
      <c r="AN28" s="104"/>
      <c r="AO28" s="104"/>
      <c r="AP28" s="104"/>
      <c r="AQ28" s="104"/>
    </row>
    <row r="29" spans="1:43" ht="18" customHeight="1" thickBot="1">
      <c r="A29" s="104"/>
      <c r="B29" s="104"/>
      <c r="C29" s="104"/>
      <c r="D29" s="111"/>
      <c r="E29" s="19"/>
      <c r="F29" s="66"/>
      <c r="G29" s="66"/>
      <c r="H29" s="74"/>
      <c r="I29" s="74"/>
      <c r="J29" s="71"/>
      <c r="K29" s="75"/>
      <c r="L29" s="71"/>
      <c r="M29" s="87" t="s">
        <v>21</v>
      </c>
      <c r="N29" s="88"/>
      <c r="O29" s="89"/>
      <c r="P29" s="90"/>
      <c r="Q29" s="91"/>
      <c r="R29" s="66"/>
      <c r="S29" s="11"/>
      <c r="U29" s="47">
        <f t="shared" si="9"/>
        <v>0.6666666666666666</v>
      </c>
      <c r="V29" s="51">
        <f t="shared" si="10"/>
        <v>8</v>
      </c>
      <c r="W29" s="2"/>
      <c r="X29" s="104"/>
      <c r="Y29" s="104"/>
      <c r="Z29" s="104"/>
      <c r="AA29" s="104"/>
      <c r="AB29" s="104"/>
      <c r="AC29" s="104"/>
      <c r="AD29" s="104"/>
      <c r="AE29" s="104"/>
      <c r="AF29" s="104"/>
      <c r="AG29" s="104"/>
      <c r="AH29" s="104"/>
      <c r="AI29" s="104"/>
      <c r="AJ29" s="104"/>
      <c r="AK29" s="104"/>
      <c r="AL29" s="104"/>
      <c r="AM29" s="104"/>
      <c r="AN29" s="104"/>
      <c r="AO29" s="104"/>
      <c r="AP29" s="104"/>
      <c r="AQ29" s="104"/>
    </row>
    <row r="30" spans="1:43" ht="18" customHeight="1">
      <c r="A30" s="104"/>
      <c r="B30" s="104"/>
      <c r="C30" s="104"/>
      <c r="D30" s="111"/>
      <c r="E30" s="19"/>
      <c r="F30" s="2"/>
      <c r="G30" s="2"/>
      <c r="H30" s="9"/>
      <c r="I30" s="9"/>
      <c r="J30" s="10"/>
      <c r="K30" s="60"/>
      <c r="L30" s="10"/>
      <c r="M30" s="10"/>
      <c r="N30" s="10"/>
      <c r="O30" s="10"/>
      <c r="P30" s="10"/>
      <c r="Q30" s="17"/>
      <c r="R30" s="17"/>
      <c r="S30" s="11"/>
      <c r="U30" s="47">
        <f t="shared" si="9"/>
        <v>0.7083333333333333</v>
      </c>
      <c r="V30" s="51">
        <f t="shared" si="10"/>
        <v>8.5</v>
      </c>
      <c r="W30" s="2"/>
      <c r="X30" s="104"/>
      <c r="Y30" s="104"/>
      <c r="Z30" s="104"/>
      <c r="AA30" s="104"/>
      <c r="AB30" s="104"/>
      <c r="AC30" s="104"/>
      <c r="AD30" s="104"/>
      <c r="AE30" s="104"/>
      <c r="AF30" s="104"/>
      <c r="AG30" s="104"/>
      <c r="AH30" s="104"/>
      <c r="AI30" s="104"/>
      <c r="AJ30" s="104"/>
      <c r="AK30" s="104"/>
      <c r="AL30" s="104"/>
      <c r="AM30" s="104"/>
      <c r="AN30" s="104"/>
      <c r="AO30" s="104"/>
      <c r="AP30" s="104"/>
      <c r="AQ30" s="104"/>
    </row>
    <row r="31" spans="1:43" ht="18" customHeight="1">
      <c r="A31" s="104"/>
      <c r="B31" s="104"/>
      <c r="C31" s="104"/>
      <c r="D31" s="111"/>
      <c r="E31" s="19"/>
      <c r="F31" s="22"/>
      <c r="G31" s="2"/>
      <c r="H31" s="9"/>
      <c r="I31" s="9"/>
      <c r="J31" s="10"/>
      <c r="K31" s="60"/>
      <c r="L31" s="10"/>
      <c r="M31" s="10"/>
      <c r="N31" s="10"/>
      <c r="O31" s="10"/>
      <c r="P31" s="10"/>
      <c r="Q31" s="17"/>
      <c r="R31" s="17"/>
      <c r="S31" s="11"/>
      <c r="U31" s="47">
        <f t="shared" si="9"/>
        <v>0.75</v>
      </c>
      <c r="V31" s="51">
        <f t="shared" si="10"/>
        <v>9</v>
      </c>
      <c r="W31" s="2"/>
      <c r="X31" s="104"/>
      <c r="Y31" s="104"/>
      <c r="Z31" s="104"/>
      <c r="AA31" s="104"/>
      <c r="AB31" s="104"/>
      <c r="AC31" s="104"/>
      <c r="AD31" s="104"/>
      <c r="AE31" s="104"/>
      <c r="AF31" s="104"/>
      <c r="AG31" s="104"/>
      <c r="AH31" s="104"/>
      <c r="AI31" s="104"/>
      <c r="AJ31" s="104"/>
      <c r="AK31" s="104"/>
      <c r="AL31" s="104"/>
      <c r="AM31" s="104"/>
      <c r="AN31" s="104"/>
      <c r="AO31" s="104"/>
      <c r="AP31" s="104"/>
      <c r="AQ31" s="104"/>
    </row>
    <row r="32" spans="1:43" ht="18" customHeight="1">
      <c r="A32" s="104"/>
      <c r="B32" s="104"/>
      <c r="C32" s="104"/>
      <c r="D32" s="111"/>
      <c r="E32" s="19"/>
      <c r="F32" s="2"/>
      <c r="G32" s="2"/>
      <c r="H32" s="9"/>
      <c r="I32" s="9"/>
      <c r="J32" s="10"/>
      <c r="K32" s="60"/>
      <c r="L32" s="10"/>
      <c r="M32" s="10"/>
      <c r="N32" s="10"/>
      <c r="O32" s="10"/>
      <c r="P32" s="10"/>
      <c r="Q32" s="17"/>
      <c r="R32" s="17"/>
      <c r="S32" s="11"/>
      <c r="U32" s="47">
        <f t="shared" si="9"/>
        <v>0.7916666666666666</v>
      </c>
      <c r="V32" s="51">
        <f t="shared" si="10"/>
        <v>9.5</v>
      </c>
      <c r="W32" s="2"/>
      <c r="X32" s="104"/>
      <c r="Y32" s="104"/>
      <c r="Z32" s="104"/>
      <c r="AA32" s="104"/>
      <c r="AB32" s="104"/>
      <c r="AC32" s="104"/>
      <c r="AD32" s="104"/>
      <c r="AE32" s="104"/>
      <c r="AF32" s="104"/>
      <c r="AG32" s="104"/>
      <c r="AH32" s="104"/>
      <c r="AI32" s="104"/>
      <c r="AJ32" s="104"/>
      <c r="AK32" s="104"/>
      <c r="AL32" s="104"/>
      <c r="AM32" s="104"/>
      <c r="AN32" s="104"/>
      <c r="AO32" s="104"/>
      <c r="AP32" s="104"/>
      <c r="AQ32" s="104"/>
    </row>
    <row r="33" spans="1:43" ht="18">
      <c r="A33" s="104"/>
      <c r="B33" s="104"/>
      <c r="C33" s="104"/>
      <c r="D33" s="111"/>
      <c r="E33" s="19"/>
      <c r="F33" s="2"/>
      <c r="G33" s="2"/>
      <c r="H33" s="9"/>
      <c r="I33" s="9"/>
      <c r="J33" s="10"/>
      <c r="K33" s="60"/>
      <c r="L33" s="10"/>
      <c r="M33" s="10"/>
      <c r="N33" s="10"/>
      <c r="O33" s="10"/>
      <c r="P33" s="10"/>
      <c r="Q33" s="17"/>
      <c r="R33" s="17"/>
      <c r="S33" s="11"/>
      <c r="U33" s="47">
        <f t="shared" si="9"/>
        <v>0.8333333333333333</v>
      </c>
      <c r="V33" s="51">
        <f t="shared" si="10"/>
        <v>10</v>
      </c>
      <c r="W33" s="2"/>
      <c r="X33" s="104"/>
      <c r="Y33" s="104"/>
      <c r="Z33" s="104"/>
      <c r="AA33" s="104"/>
      <c r="AB33" s="104"/>
      <c r="AC33" s="104"/>
      <c r="AD33" s="104"/>
      <c r="AE33" s="104"/>
      <c r="AF33" s="104"/>
      <c r="AG33" s="104"/>
      <c r="AH33" s="104"/>
      <c r="AI33" s="104"/>
      <c r="AJ33" s="104"/>
      <c r="AK33" s="104"/>
      <c r="AL33" s="104"/>
      <c r="AM33" s="104"/>
      <c r="AN33" s="104"/>
      <c r="AO33" s="104"/>
      <c r="AP33" s="104"/>
      <c r="AQ33" s="104"/>
    </row>
    <row r="34" spans="1:43" ht="18">
      <c r="A34" s="104"/>
      <c r="B34" s="104"/>
      <c r="C34" s="104"/>
      <c r="D34" s="111"/>
      <c r="E34" s="19"/>
      <c r="F34" s="2"/>
      <c r="G34" s="2"/>
      <c r="H34" s="9"/>
      <c r="I34" s="9"/>
      <c r="J34" s="10"/>
      <c r="K34" s="60"/>
      <c r="L34" s="10"/>
      <c r="M34" s="10"/>
      <c r="N34" s="10"/>
      <c r="O34" s="10"/>
      <c r="P34" s="10"/>
      <c r="Q34" s="17"/>
      <c r="R34" s="17"/>
      <c r="S34" s="11"/>
      <c r="U34" s="47">
        <f t="shared" si="9"/>
        <v>0.875</v>
      </c>
      <c r="V34" s="51">
        <f t="shared" si="10"/>
        <v>10.5</v>
      </c>
      <c r="W34" s="2"/>
      <c r="X34" s="104"/>
      <c r="Y34" s="104"/>
      <c r="Z34" s="104"/>
      <c r="AA34" s="104"/>
      <c r="AB34" s="104"/>
      <c r="AC34" s="104"/>
      <c r="AD34" s="104"/>
      <c r="AE34" s="104"/>
      <c r="AF34" s="104"/>
      <c r="AG34" s="104"/>
      <c r="AH34" s="104"/>
      <c r="AI34" s="104"/>
      <c r="AJ34" s="104"/>
      <c r="AK34" s="104"/>
      <c r="AL34" s="104"/>
      <c r="AM34" s="104"/>
      <c r="AN34" s="104"/>
      <c r="AO34" s="104"/>
      <c r="AP34" s="104"/>
      <c r="AQ34" s="104"/>
    </row>
    <row r="35" spans="1:43" ht="18">
      <c r="A35" s="104"/>
      <c r="B35" s="104"/>
      <c r="C35" s="104"/>
      <c r="D35" s="111"/>
      <c r="E35" s="19"/>
      <c r="F35" s="2"/>
      <c r="G35" s="2"/>
      <c r="H35" s="9"/>
      <c r="I35" s="9"/>
      <c r="J35" s="10"/>
      <c r="K35" s="60"/>
      <c r="L35" s="10"/>
      <c r="M35" s="10"/>
      <c r="N35" s="10"/>
      <c r="O35" s="10"/>
      <c r="P35" s="10"/>
      <c r="Q35" s="17"/>
      <c r="R35" s="17"/>
      <c r="S35" s="11"/>
      <c r="U35" s="47">
        <f t="shared" si="9"/>
        <v>0.9166666666666666</v>
      </c>
      <c r="V35" s="51">
        <f t="shared" si="10"/>
        <v>11</v>
      </c>
      <c r="W35" s="2"/>
      <c r="X35" s="104"/>
      <c r="Y35" s="104"/>
      <c r="Z35" s="104"/>
      <c r="AA35" s="104"/>
      <c r="AB35" s="104"/>
      <c r="AC35" s="104"/>
      <c r="AD35" s="104"/>
      <c r="AE35" s="104"/>
      <c r="AF35" s="104"/>
      <c r="AG35" s="104"/>
      <c r="AH35" s="104"/>
      <c r="AI35" s="104"/>
      <c r="AJ35" s="104"/>
      <c r="AK35" s="104"/>
      <c r="AL35" s="104"/>
      <c r="AM35" s="104"/>
      <c r="AN35" s="104"/>
      <c r="AO35" s="104"/>
      <c r="AP35" s="104"/>
      <c r="AQ35" s="104"/>
    </row>
    <row r="36" spans="1:43" ht="18">
      <c r="A36" s="104"/>
      <c r="B36" s="104"/>
      <c r="C36" s="104"/>
      <c r="D36" s="111"/>
      <c r="E36" s="19"/>
      <c r="F36" s="2"/>
      <c r="G36" s="2"/>
      <c r="H36" s="9"/>
      <c r="I36" s="9"/>
      <c r="J36" s="10"/>
      <c r="K36" s="60"/>
      <c r="L36" s="10"/>
      <c r="M36" s="10"/>
      <c r="N36" s="10"/>
      <c r="O36" s="10"/>
      <c r="P36" s="10"/>
      <c r="Q36" s="17"/>
      <c r="R36" s="17"/>
      <c r="S36" s="11"/>
      <c r="U36" s="47">
        <f t="shared" si="9"/>
        <v>0.9583333333333333</v>
      </c>
      <c r="V36" s="51">
        <f t="shared" si="10"/>
        <v>11.5</v>
      </c>
      <c r="W36" s="2"/>
      <c r="X36" s="104"/>
      <c r="Y36" s="104"/>
      <c r="Z36" s="104"/>
      <c r="AA36" s="104"/>
      <c r="AB36" s="104"/>
      <c r="AC36" s="104"/>
      <c r="AD36" s="104"/>
      <c r="AE36" s="104"/>
      <c r="AF36" s="104"/>
      <c r="AG36" s="104"/>
      <c r="AH36" s="104"/>
      <c r="AI36" s="104"/>
      <c r="AJ36" s="104"/>
      <c r="AK36" s="104"/>
      <c r="AL36" s="104"/>
      <c r="AM36" s="104"/>
      <c r="AN36" s="104"/>
      <c r="AO36" s="104"/>
      <c r="AP36" s="104"/>
      <c r="AQ36" s="104"/>
    </row>
    <row r="37" spans="1:43" ht="18.75" thickBot="1">
      <c r="A37" s="104"/>
      <c r="B37" s="104"/>
      <c r="C37" s="104"/>
      <c r="D37" s="111"/>
      <c r="E37" s="20"/>
      <c r="F37" s="13"/>
      <c r="G37" s="13"/>
      <c r="H37" s="14"/>
      <c r="I37" s="14"/>
      <c r="J37" s="15"/>
      <c r="K37" s="61"/>
      <c r="L37" s="15"/>
      <c r="M37" s="15"/>
      <c r="N37" s="15"/>
      <c r="O37" s="15"/>
      <c r="P37" s="15"/>
      <c r="Q37" s="24"/>
      <c r="R37" s="24"/>
      <c r="S37" s="16"/>
      <c r="U37" s="49">
        <f t="shared" si="9"/>
        <v>1</v>
      </c>
      <c r="V37" s="53">
        <f>(V36+0.5)</f>
        <v>12</v>
      </c>
      <c r="W37" s="2"/>
      <c r="X37" s="104"/>
      <c r="Y37" s="104"/>
      <c r="Z37" s="104"/>
      <c r="AA37" s="104"/>
      <c r="AB37" s="104"/>
      <c r="AC37" s="104"/>
      <c r="AD37" s="104"/>
      <c r="AE37" s="104"/>
      <c r="AF37" s="104"/>
      <c r="AG37" s="104"/>
      <c r="AH37" s="104"/>
      <c r="AI37" s="104"/>
      <c r="AJ37" s="104"/>
      <c r="AK37" s="104"/>
      <c r="AL37" s="104"/>
      <c r="AM37" s="104"/>
      <c r="AN37" s="104"/>
      <c r="AO37" s="104"/>
      <c r="AP37" s="104"/>
      <c r="AQ37" s="104"/>
    </row>
    <row r="38" spans="1:43" ht="12.75">
      <c r="A38" s="104"/>
      <c r="B38" s="104"/>
      <c r="C38" s="104"/>
      <c r="D38" s="111"/>
      <c r="E38" s="112"/>
      <c r="F38" s="111"/>
      <c r="G38" s="111"/>
      <c r="H38" s="113"/>
      <c r="I38" s="113"/>
      <c r="J38" s="114"/>
      <c r="K38" s="115"/>
      <c r="L38" s="114"/>
      <c r="M38" s="114"/>
      <c r="N38" s="114"/>
      <c r="O38" s="114"/>
      <c r="P38" s="114"/>
      <c r="Q38" s="112"/>
      <c r="R38" s="112"/>
      <c r="S38" s="111"/>
      <c r="T38" s="111"/>
      <c r="U38" s="116"/>
      <c r="V38" s="116"/>
      <c r="W38" s="116"/>
      <c r="X38" s="104"/>
      <c r="Y38" s="104"/>
      <c r="Z38" s="104"/>
      <c r="AA38" s="104"/>
      <c r="AB38" s="104"/>
      <c r="AC38" s="104"/>
      <c r="AD38" s="104"/>
      <c r="AE38" s="104"/>
      <c r="AF38" s="104"/>
      <c r="AG38" s="104"/>
      <c r="AH38" s="104"/>
      <c r="AI38" s="104"/>
      <c r="AJ38" s="104"/>
      <c r="AK38" s="104"/>
      <c r="AL38" s="104"/>
      <c r="AM38" s="104"/>
      <c r="AN38" s="104"/>
      <c r="AO38" s="104"/>
      <c r="AP38" s="104"/>
      <c r="AQ38" s="104"/>
    </row>
    <row r="39" spans="1:43" ht="12.75">
      <c r="A39" s="104"/>
      <c r="B39" s="104"/>
      <c r="C39" s="104"/>
      <c r="D39" s="104"/>
      <c r="E39" s="105"/>
      <c r="F39" s="104"/>
      <c r="G39" s="104"/>
      <c r="H39" s="106"/>
      <c r="I39" s="106"/>
      <c r="J39" s="107"/>
      <c r="K39" s="108"/>
      <c r="L39" s="107"/>
      <c r="M39" s="107"/>
      <c r="N39" s="105"/>
      <c r="O39" s="105"/>
      <c r="P39" s="104"/>
      <c r="Q39" s="104"/>
      <c r="R39" s="110"/>
      <c r="S39" s="110"/>
      <c r="T39" s="110"/>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row>
    <row r="40" spans="1:43" ht="12.75">
      <c r="A40" s="104"/>
      <c r="B40" s="104"/>
      <c r="C40" s="104"/>
      <c r="D40" s="104"/>
      <c r="E40" s="105"/>
      <c r="F40" s="104"/>
      <c r="G40" s="104"/>
      <c r="H40" s="106"/>
      <c r="I40" s="106"/>
      <c r="J40" s="107"/>
      <c r="K40" s="108"/>
      <c r="L40" s="107"/>
      <c r="M40" s="107"/>
      <c r="N40" s="105"/>
      <c r="O40" s="105"/>
      <c r="P40" s="104"/>
      <c r="Q40" s="104"/>
      <c r="R40" s="110"/>
      <c r="S40" s="110"/>
      <c r="T40" s="110"/>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row>
    <row r="41" spans="1:43" ht="12.75">
      <c r="A41" s="104"/>
      <c r="B41" s="104"/>
      <c r="C41" s="104"/>
      <c r="D41" s="104"/>
      <c r="E41" s="105"/>
      <c r="F41" s="104"/>
      <c r="G41" s="104"/>
      <c r="H41" s="106"/>
      <c r="I41" s="106"/>
      <c r="J41" s="107"/>
      <c r="K41" s="108"/>
      <c r="L41" s="107"/>
      <c r="M41" s="107"/>
      <c r="N41" s="105"/>
      <c r="O41" s="105"/>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row>
    <row r="42" spans="1:43" ht="12.75">
      <c r="A42" s="104"/>
      <c r="B42" s="104"/>
      <c r="C42" s="104"/>
      <c r="D42" s="104"/>
      <c r="E42" s="105"/>
      <c r="F42" s="104"/>
      <c r="G42" s="104"/>
      <c r="H42" s="106"/>
      <c r="I42" s="107"/>
      <c r="J42" s="107"/>
      <c r="K42" s="108"/>
      <c r="L42" s="107"/>
      <c r="M42" s="107"/>
      <c r="N42" s="105"/>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ht="12.75">
      <c r="A43" s="104"/>
      <c r="B43" s="104"/>
      <c r="C43" s="104"/>
      <c r="D43" s="104"/>
      <c r="E43" s="105"/>
      <c r="F43" s="104"/>
      <c r="G43" s="104"/>
      <c r="H43" s="106"/>
      <c r="I43" s="107"/>
      <c r="J43" s="107"/>
      <c r="K43" s="122" t="s">
        <v>42</v>
      </c>
      <c r="L43" s="107"/>
      <c r="M43" s="107"/>
      <c r="N43" s="105"/>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row>
    <row r="44" spans="1:43" ht="12.75">
      <c r="A44" s="104"/>
      <c r="B44" s="104"/>
      <c r="C44" s="104"/>
      <c r="D44" s="104"/>
      <c r="E44" s="105"/>
      <c r="F44" s="104"/>
      <c r="G44" s="104"/>
      <c r="H44" s="106"/>
      <c r="I44" s="107"/>
      <c r="J44" s="107"/>
      <c r="K44" s="108"/>
      <c r="L44" s="107"/>
      <c r="M44" s="107"/>
      <c r="N44" s="105"/>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row>
    <row r="45" spans="1:43" ht="12.75">
      <c r="A45" s="104"/>
      <c r="B45" s="104"/>
      <c r="C45" s="104"/>
      <c r="D45" s="104"/>
      <c r="E45" s="105"/>
      <c r="F45" s="122"/>
      <c r="G45" s="104"/>
      <c r="H45" s="106"/>
      <c r="I45" s="107"/>
      <c r="J45" s="107"/>
      <c r="K45" s="108"/>
      <c r="L45" s="107"/>
      <c r="M45" s="107"/>
      <c r="N45" s="105"/>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row>
    <row r="46" spans="1:43" ht="12.75">
      <c r="A46" s="104"/>
      <c r="B46" s="122" t="s">
        <v>42</v>
      </c>
      <c r="C46" s="104"/>
      <c r="D46" s="104"/>
      <c r="E46" s="105"/>
      <c r="F46" s="104"/>
      <c r="G46" s="104"/>
      <c r="H46" s="106"/>
      <c r="I46" s="107"/>
      <c r="J46" s="107"/>
      <c r="K46" s="108"/>
      <c r="L46" s="107"/>
      <c r="M46" s="107"/>
      <c r="N46" s="105"/>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row>
    <row r="47" spans="1:43" ht="12.75">
      <c r="A47" s="104"/>
      <c r="B47" s="104"/>
      <c r="C47" s="104"/>
      <c r="D47" s="104"/>
      <c r="E47" s="105"/>
      <c r="F47" s="104"/>
      <c r="G47" s="104"/>
      <c r="H47" s="106"/>
      <c r="I47" s="107"/>
      <c r="J47" s="107"/>
      <c r="K47" s="108"/>
      <c r="L47" s="107"/>
      <c r="M47" s="107"/>
      <c r="N47" s="105"/>
      <c r="O47" s="104"/>
      <c r="P47" s="104"/>
      <c r="Q47" s="104"/>
      <c r="R47" s="122" t="s">
        <v>42</v>
      </c>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row>
    <row r="48" spans="1:43" ht="12.75">
      <c r="A48" s="122"/>
      <c r="B48" s="104"/>
      <c r="C48" s="122"/>
      <c r="D48" s="104"/>
      <c r="E48" s="122"/>
      <c r="F48" s="104"/>
      <c r="G48" s="122"/>
      <c r="H48" s="106"/>
      <c r="I48" s="122"/>
      <c r="J48" s="107"/>
      <c r="K48" s="122"/>
      <c r="L48" s="107"/>
      <c r="M48" s="122"/>
      <c r="N48" s="105"/>
      <c r="O48" s="122"/>
      <c r="P48" s="104"/>
      <c r="Q48" s="122"/>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row>
    <row r="49" spans="1:43" ht="12.75">
      <c r="A49" s="104"/>
      <c r="B49" s="104"/>
      <c r="C49" s="104"/>
      <c r="D49" s="104"/>
      <c r="E49" s="105"/>
      <c r="F49" s="104"/>
      <c r="G49" s="104"/>
      <c r="H49" s="106"/>
      <c r="I49" s="122"/>
      <c r="J49" s="107"/>
      <c r="K49" s="108"/>
      <c r="L49" s="107"/>
      <c r="M49" s="107"/>
      <c r="N49" s="105"/>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row>
    <row r="50" spans="1:43" ht="12.75">
      <c r="A50" s="104"/>
      <c r="B50" s="104"/>
      <c r="C50" s="104"/>
      <c r="D50" s="104"/>
      <c r="E50" s="105"/>
      <c r="F50" s="104"/>
      <c r="G50" s="104"/>
      <c r="H50" s="122" t="s">
        <v>42</v>
      </c>
      <c r="I50" s="107"/>
      <c r="J50" s="107"/>
      <c r="K50" s="108"/>
      <c r="L50" s="107"/>
      <c r="M50" s="107"/>
      <c r="N50" s="105"/>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row>
    <row r="51" spans="1:43" ht="12.75">
      <c r="A51" s="104"/>
      <c r="B51" s="104"/>
      <c r="C51" s="104"/>
      <c r="D51" s="104"/>
      <c r="E51" s="105"/>
      <c r="F51" s="104"/>
      <c r="G51" s="104"/>
      <c r="H51" s="106"/>
      <c r="I51" s="107"/>
      <c r="J51" s="107"/>
      <c r="K51" s="108"/>
      <c r="L51" s="107"/>
      <c r="M51" s="107"/>
      <c r="N51" s="105"/>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row>
    <row r="52" spans="1:43" ht="12.75">
      <c r="A52" s="104"/>
      <c r="B52" s="104"/>
      <c r="C52" s="104"/>
      <c r="D52" s="104"/>
      <c r="E52" s="105"/>
      <c r="F52" s="104"/>
      <c r="G52" s="104"/>
      <c r="H52" s="106"/>
      <c r="I52" s="107"/>
      <c r="J52" s="107"/>
      <c r="K52" s="108"/>
      <c r="L52" s="107"/>
      <c r="M52" s="107"/>
      <c r="N52" s="122" t="s">
        <v>42</v>
      </c>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row>
    <row r="53" spans="1:43" ht="12.75">
      <c r="A53" s="104"/>
      <c r="B53" s="104"/>
      <c r="C53" s="104"/>
      <c r="D53" s="104"/>
      <c r="E53" s="105"/>
      <c r="F53" s="104"/>
      <c r="G53" s="104"/>
      <c r="H53" s="106"/>
      <c r="I53" s="107"/>
      <c r="J53" s="107"/>
      <c r="K53" s="108"/>
      <c r="L53" s="107"/>
      <c r="M53" s="107"/>
      <c r="N53" s="105"/>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row>
    <row r="54" spans="1:43" ht="12.75">
      <c r="A54" s="104"/>
      <c r="B54" s="104"/>
      <c r="C54" s="104"/>
      <c r="D54" s="104"/>
      <c r="E54" s="105"/>
      <c r="F54" s="104"/>
      <c r="G54" s="104"/>
      <c r="H54" s="106"/>
      <c r="I54" s="107"/>
      <c r="J54" s="107"/>
      <c r="K54" s="108"/>
      <c r="L54" s="107"/>
      <c r="M54" s="107"/>
      <c r="N54" s="105"/>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row>
    <row r="55" spans="1:43" ht="12.75">
      <c r="A55" s="104"/>
      <c r="B55" s="104"/>
      <c r="C55" s="104"/>
      <c r="D55" s="104"/>
      <c r="E55" s="105"/>
      <c r="F55" s="104"/>
      <c r="G55" s="104"/>
      <c r="H55" s="106"/>
      <c r="I55" s="107"/>
      <c r="J55" s="107"/>
      <c r="K55" s="108"/>
      <c r="L55" s="107"/>
      <c r="M55" s="107"/>
      <c r="N55" s="105"/>
      <c r="O55" s="104"/>
      <c r="P55" s="104"/>
      <c r="Q55" s="104"/>
      <c r="R55" s="104"/>
      <c r="S55" s="122"/>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row>
    <row r="56" spans="1:43" ht="12.75">
      <c r="A56" s="104"/>
      <c r="B56" s="104"/>
      <c r="C56" s="104"/>
      <c r="D56" s="104"/>
      <c r="E56" s="105"/>
      <c r="F56" s="104"/>
      <c r="G56" s="104"/>
      <c r="H56" s="106"/>
      <c r="I56" s="107"/>
      <c r="J56" s="107"/>
      <c r="K56" s="108"/>
      <c r="L56" s="107"/>
      <c r="M56" s="107"/>
      <c r="N56" s="122"/>
      <c r="O56" s="104"/>
      <c r="P56" s="122"/>
      <c r="Q56" s="104"/>
      <c r="R56" s="122"/>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row>
    <row r="57" spans="1:43" ht="12.75">
      <c r="A57" s="104"/>
      <c r="B57" s="104"/>
      <c r="C57" s="104"/>
      <c r="D57" s="104"/>
      <c r="E57" s="105"/>
      <c r="F57" s="122"/>
      <c r="G57" s="104"/>
      <c r="H57" s="122"/>
      <c r="I57" s="107"/>
      <c r="J57" s="122"/>
      <c r="K57" s="108"/>
      <c r="L57" s="122"/>
      <c r="M57" s="107"/>
      <c r="N57" s="122"/>
      <c r="O57" s="104"/>
      <c r="P57" s="104"/>
      <c r="Q57" s="104"/>
      <c r="R57" s="122"/>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row>
    <row r="58" spans="1:43" ht="12.75">
      <c r="A58" s="104"/>
      <c r="B58" s="104"/>
      <c r="C58" s="104"/>
      <c r="D58" s="104"/>
      <c r="E58" s="105"/>
      <c r="F58" s="122" t="s">
        <v>42</v>
      </c>
      <c r="G58" s="104"/>
      <c r="H58" s="106"/>
      <c r="I58" s="107"/>
      <c r="J58" s="107"/>
      <c r="K58" s="108"/>
      <c r="L58" s="107"/>
      <c r="M58" s="107"/>
      <c r="N58" s="105"/>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row>
    <row r="59" spans="1:43" ht="12.75">
      <c r="A59" s="104"/>
      <c r="B59" s="122"/>
      <c r="C59" s="104"/>
      <c r="D59" s="122"/>
      <c r="E59" s="105"/>
      <c r="F59" s="104"/>
      <c r="G59" s="104"/>
      <c r="H59" s="106"/>
      <c r="I59" s="107"/>
      <c r="J59" s="107"/>
      <c r="K59" s="108"/>
      <c r="L59" s="107"/>
      <c r="M59" s="107"/>
      <c r="N59" s="105"/>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row>
    <row r="60" spans="1:43" ht="12.75">
      <c r="A60" s="104"/>
      <c r="B60" s="104"/>
      <c r="C60" s="104"/>
      <c r="D60" s="104"/>
      <c r="E60" s="105"/>
      <c r="F60" s="104"/>
      <c r="G60" s="104"/>
      <c r="H60" s="106"/>
      <c r="I60" s="107"/>
      <c r="J60" s="107"/>
      <c r="K60" s="108"/>
      <c r="L60" s="107"/>
      <c r="M60" s="107"/>
      <c r="N60" s="105"/>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row>
    <row r="61" spans="1:43" ht="12.75">
      <c r="A61" s="104"/>
      <c r="B61" s="104"/>
      <c r="C61" s="104"/>
      <c r="D61" s="104"/>
      <c r="E61" s="105"/>
      <c r="F61" s="104"/>
      <c r="G61" s="104"/>
      <c r="H61" s="106"/>
      <c r="I61" s="107"/>
      <c r="J61" s="107"/>
      <c r="K61" s="108"/>
      <c r="L61" s="107"/>
      <c r="M61" s="107"/>
      <c r="N61" s="105"/>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row>
    <row r="62" spans="1:43" ht="12.75">
      <c r="A62" s="104"/>
      <c r="B62" s="104"/>
      <c r="C62" s="104"/>
      <c r="D62" s="104"/>
      <c r="E62" s="105"/>
      <c r="F62" s="104"/>
      <c r="G62" s="104"/>
      <c r="H62" s="106"/>
      <c r="I62" s="107"/>
      <c r="J62" s="107"/>
      <c r="K62" s="108"/>
      <c r="L62" s="107"/>
      <c r="M62" s="107"/>
      <c r="N62" s="105"/>
      <c r="O62" s="104"/>
      <c r="P62" s="104"/>
      <c r="Q62" s="104"/>
      <c r="R62" s="122" t="s">
        <v>42</v>
      </c>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row>
    <row r="63" spans="1:43" ht="12.75">
      <c r="A63" s="104"/>
      <c r="B63" s="104"/>
      <c r="C63" s="104"/>
      <c r="D63" s="104"/>
      <c r="E63" s="105"/>
      <c r="F63" s="104"/>
      <c r="G63" s="104"/>
      <c r="H63" s="106"/>
      <c r="I63" s="107"/>
      <c r="J63" s="107"/>
      <c r="K63" s="108"/>
      <c r="L63" s="107"/>
      <c r="M63" s="107"/>
      <c r="N63" s="105"/>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row>
    <row r="64" spans="1:43" ht="12.75">
      <c r="A64" s="104"/>
      <c r="B64" s="104"/>
      <c r="C64" s="104"/>
      <c r="D64" s="104"/>
      <c r="E64" s="105"/>
      <c r="F64" s="104"/>
      <c r="G64" s="104"/>
      <c r="H64" s="106"/>
      <c r="I64" s="107"/>
      <c r="J64" s="107"/>
      <c r="K64" s="108"/>
      <c r="L64" s="107"/>
      <c r="M64" s="107"/>
      <c r="N64" s="105"/>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row>
    <row r="65" spans="1:43" ht="12.75">
      <c r="A65" s="104"/>
      <c r="B65" s="104"/>
      <c r="C65" s="104"/>
      <c r="D65" s="104"/>
      <c r="E65" s="105"/>
      <c r="F65" s="104"/>
      <c r="G65" s="104"/>
      <c r="H65" s="106"/>
      <c r="I65" s="107"/>
      <c r="J65" s="107"/>
      <c r="K65" s="108"/>
      <c r="L65" s="107"/>
      <c r="M65" s="107"/>
      <c r="N65" s="105"/>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row>
    <row r="66" spans="1:43" ht="12.75">
      <c r="A66" s="104"/>
      <c r="B66" s="104"/>
      <c r="C66" s="104"/>
      <c r="D66" s="104"/>
      <c r="E66" s="105"/>
      <c r="F66" s="104"/>
      <c r="G66" s="104"/>
      <c r="H66" s="106"/>
      <c r="I66" s="107"/>
      <c r="J66" s="107"/>
      <c r="K66" s="108"/>
      <c r="L66" s="107"/>
      <c r="M66" s="107"/>
      <c r="N66" s="105"/>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row>
    <row r="67" spans="1:43" ht="12.75">
      <c r="A67" s="104"/>
      <c r="B67" s="104"/>
      <c r="C67" s="104"/>
      <c r="D67" s="104"/>
      <c r="E67" s="105"/>
      <c r="F67" s="104"/>
      <c r="G67" s="104"/>
      <c r="H67" s="106"/>
      <c r="I67" s="107"/>
      <c r="J67" s="107"/>
      <c r="K67" s="108"/>
      <c r="L67" s="107"/>
      <c r="M67" s="107"/>
      <c r="N67" s="105"/>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row>
    <row r="68" spans="1:43" ht="12.75">
      <c r="A68" s="104"/>
      <c r="B68" s="104"/>
      <c r="C68" s="104"/>
      <c r="D68" s="104"/>
      <c r="E68" s="105"/>
      <c r="F68" s="104"/>
      <c r="G68" s="104"/>
      <c r="H68" s="106"/>
      <c r="I68" s="107"/>
      <c r="J68" s="107"/>
      <c r="K68" s="108"/>
      <c r="L68" s="107"/>
      <c r="M68" s="107"/>
      <c r="N68" s="105"/>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row>
    <row r="69" spans="1:43" ht="12.75">
      <c r="A69" s="104"/>
      <c r="B69" s="104"/>
      <c r="C69" s="104"/>
      <c r="D69" s="104"/>
      <c r="E69" s="105"/>
      <c r="F69" s="104"/>
      <c r="G69" s="104"/>
      <c r="H69" s="106"/>
      <c r="I69" s="107"/>
      <c r="J69" s="107"/>
      <c r="K69" s="108"/>
      <c r="L69" s="107"/>
      <c r="M69" s="107"/>
      <c r="N69" s="105"/>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row>
    <row r="70" spans="1:43" ht="12.75">
      <c r="A70" s="104"/>
      <c r="B70" s="104"/>
      <c r="C70" s="104"/>
      <c r="D70" s="104"/>
      <c r="E70" s="105"/>
      <c r="F70" s="104"/>
      <c r="G70" s="104"/>
      <c r="H70" s="106"/>
      <c r="I70" s="107"/>
      <c r="J70" s="107"/>
      <c r="K70" s="108"/>
      <c r="L70" s="107"/>
      <c r="M70" s="107"/>
      <c r="N70" s="105"/>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row>
    <row r="71" spans="1:43" ht="12.75">
      <c r="A71" s="104"/>
      <c r="B71" s="104"/>
      <c r="C71" s="104"/>
      <c r="D71" s="104"/>
      <c r="E71" s="105"/>
      <c r="F71" s="104"/>
      <c r="G71" s="104"/>
      <c r="H71" s="106"/>
      <c r="I71" s="107"/>
      <c r="J71" s="107"/>
      <c r="K71" s="108"/>
      <c r="L71" s="107"/>
      <c r="M71" s="107"/>
      <c r="N71" s="105"/>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row>
    <row r="72" spans="1:43" ht="12.75">
      <c r="A72" s="104"/>
      <c r="B72" s="104"/>
      <c r="C72" s="104"/>
      <c r="D72" s="104"/>
      <c r="E72" s="105"/>
      <c r="F72" s="104"/>
      <c r="G72" s="104"/>
      <c r="H72" s="106"/>
      <c r="I72" s="107"/>
      <c r="J72" s="107"/>
      <c r="K72" s="108"/>
      <c r="L72" s="107"/>
      <c r="M72" s="107"/>
      <c r="N72" s="105"/>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row>
    <row r="73" spans="1:43" ht="12.75">
      <c r="A73" s="104"/>
      <c r="B73" s="104"/>
      <c r="C73" s="104"/>
      <c r="D73" s="104"/>
      <c r="E73" s="105"/>
      <c r="F73" s="104"/>
      <c r="G73" s="104"/>
      <c r="H73" s="106"/>
      <c r="I73" s="107"/>
      <c r="J73" s="107"/>
      <c r="K73" s="108"/>
      <c r="L73" s="107"/>
      <c r="M73" s="107"/>
      <c r="N73" s="105"/>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row>
    <row r="74" spans="1:43" ht="12.75">
      <c r="A74" s="104"/>
      <c r="B74" s="104"/>
      <c r="C74" s="104"/>
      <c r="D74" s="104"/>
      <c r="E74" s="105"/>
      <c r="F74" s="104"/>
      <c r="G74" s="104"/>
      <c r="H74" s="106"/>
      <c r="I74" s="107"/>
      <c r="J74" s="107"/>
      <c r="K74" s="108"/>
      <c r="L74" s="107"/>
      <c r="M74" s="107"/>
      <c r="N74" s="105"/>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row>
    <row r="75" spans="1:43" ht="12.75">
      <c r="A75" s="104"/>
      <c r="B75" s="104"/>
      <c r="C75" s="104"/>
      <c r="D75" s="104"/>
      <c r="E75" s="105"/>
      <c r="F75" s="104"/>
      <c r="G75" s="104"/>
      <c r="H75" s="106"/>
      <c r="I75" s="107"/>
      <c r="J75" s="107"/>
      <c r="K75" s="108"/>
      <c r="L75" s="107"/>
      <c r="M75" s="107"/>
      <c r="N75" s="105"/>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row>
    <row r="76" spans="1:43" ht="12.75">
      <c r="A76" s="104"/>
      <c r="B76" s="104"/>
      <c r="C76" s="104"/>
      <c r="D76" s="104"/>
      <c r="E76" s="105"/>
      <c r="F76" s="104"/>
      <c r="G76" s="104"/>
      <c r="H76" s="106"/>
      <c r="I76" s="107"/>
      <c r="J76" s="107"/>
      <c r="K76" s="108"/>
      <c r="L76" s="107"/>
      <c r="M76" s="107"/>
      <c r="N76" s="105"/>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row>
    <row r="77" spans="1:43" ht="12.75">
      <c r="A77" s="104"/>
      <c r="B77" s="104"/>
      <c r="C77" s="104"/>
      <c r="D77" s="104"/>
      <c r="E77" s="105"/>
      <c r="F77" s="104"/>
      <c r="G77" s="104"/>
      <c r="H77" s="106"/>
      <c r="I77" s="107"/>
      <c r="J77" s="107"/>
      <c r="K77" s="108"/>
      <c r="L77" s="107"/>
      <c r="M77" s="107"/>
      <c r="N77" s="105"/>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row>
    <row r="78" spans="1:43" ht="12.75">
      <c r="A78" s="104"/>
      <c r="B78" s="104"/>
      <c r="C78" s="104"/>
      <c r="D78" s="104"/>
      <c r="E78" s="105"/>
      <c r="F78" s="104"/>
      <c r="G78" s="104"/>
      <c r="H78" s="106"/>
      <c r="I78" s="107"/>
      <c r="J78" s="107"/>
      <c r="K78" s="108"/>
      <c r="L78" s="107"/>
      <c r="M78" s="107"/>
      <c r="N78" s="105"/>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row>
    <row r="79" spans="1:43" ht="12.75">
      <c r="A79" s="104"/>
      <c r="B79" s="104"/>
      <c r="C79" s="104"/>
      <c r="D79" s="104"/>
      <c r="E79" s="105"/>
      <c r="F79" s="104"/>
      <c r="G79" s="104"/>
      <c r="H79" s="106"/>
      <c r="I79" s="107"/>
      <c r="J79" s="107"/>
      <c r="K79" s="108"/>
      <c r="L79" s="107"/>
      <c r="M79" s="107"/>
      <c r="N79" s="105"/>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row>
    <row r="80" spans="1:43" ht="12.75">
      <c r="A80" s="104"/>
      <c r="B80" s="104"/>
      <c r="C80" s="104"/>
      <c r="D80" s="104"/>
      <c r="E80" s="105"/>
      <c r="F80" s="104"/>
      <c r="G80" s="104"/>
      <c r="H80" s="106"/>
      <c r="I80" s="107"/>
      <c r="J80" s="107"/>
      <c r="K80" s="108"/>
      <c r="L80" s="107"/>
      <c r="M80" s="107"/>
      <c r="N80" s="105"/>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row>
    <row r="81" spans="1:43" ht="12.75">
      <c r="A81" s="104"/>
      <c r="B81" s="104"/>
      <c r="C81" s="104"/>
      <c r="D81" s="104"/>
      <c r="E81" s="105"/>
      <c r="F81" s="104"/>
      <c r="G81" s="104"/>
      <c r="H81" s="106"/>
      <c r="I81" s="107"/>
      <c r="J81" s="107"/>
      <c r="K81" s="108"/>
      <c r="L81" s="107"/>
      <c r="M81" s="107"/>
      <c r="N81" s="105"/>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row>
    <row r="82" spans="1:43" ht="12.75">
      <c r="A82" s="104"/>
      <c r="B82" s="104"/>
      <c r="C82" s="104"/>
      <c r="D82" s="104"/>
      <c r="E82" s="105"/>
      <c r="F82" s="104"/>
      <c r="G82" s="104"/>
      <c r="H82" s="106"/>
      <c r="I82" s="107"/>
      <c r="J82" s="107"/>
      <c r="K82" s="108"/>
      <c r="L82" s="107"/>
      <c r="M82" s="107"/>
      <c r="N82" s="105"/>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row>
    <row r="83" spans="1:43" ht="12.75">
      <c r="A83" s="104"/>
      <c r="B83" s="104"/>
      <c r="C83" s="104"/>
      <c r="D83" s="104"/>
      <c r="E83" s="105"/>
      <c r="F83" s="104"/>
      <c r="G83" s="104"/>
      <c r="H83" s="106"/>
      <c r="I83" s="107"/>
      <c r="J83" s="107"/>
      <c r="K83" s="108"/>
      <c r="L83" s="107"/>
      <c r="M83" s="107"/>
      <c r="N83" s="105"/>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row>
    <row r="84" spans="1:43" ht="12.75">
      <c r="A84" s="104"/>
      <c r="B84" s="104"/>
      <c r="C84" s="104"/>
      <c r="D84" s="104"/>
      <c r="E84" s="105"/>
      <c r="F84" s="104"/>
      <c r="G84" s="104"/>
      <c r="H84" s="106"/>
      <c r="I84" s="107"/>
      <c r="J84" s="107"/>
      <c r="K84" s="108"/>
      <c r="L84" s="107"/>
      <c r="M84" s="107"/>
      <c r="N84" s="105"/>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row>
    <row r="85" spans="1:43" ht="12.75">
      <c r="A85" s="104"/>
      <c r="B85" s="104"/>
      <c r="C85" s="104"/>
      <c r="D85" s="104"/>
      <c r="E85" s="105"/>
      <c r="F85" s="104"/>
      <c r="G85" s="104"/>
      <c r="H85" s="106"/>
      <c r="I85" s="107"/>
      <c r="J85" s="107"/>
      <c r="K85" s="108"/>
      <c r="L85" s="107"/>
      <c r="M85" s="107"/>
      <c r="N85" s="105"/>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row>
    <row r="86" spans="1:43" ht="12.75">
      <c r="A86" s="104"/>
      <c r="B86" s="104"/>
      <c r="C86" s="104"/>
      <c r="D86" s="104"/>
      <c r="E86" s="105"/>
      <c r="F86" s="104"/>
      <c r="G86" s="104"/>
      <c r="H86" s="106"/>
      <c r="I86" s="107"/>
      <c r="J86" s="107"/>
      <c r="K86" s="108"/>
      <c r="L86" s="107"/>
      <c r="M86" s="107"/>
      <c r="N86" s="105"/>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row>
    <row r="87" spans="1:43" ht="12.75">
      <c r="A87" s="104"/>
      <c r="B87" s="104"/>
      <c r="C87" s="104"/>
      <c r="D87" s="104"/>
      <c r="E87" s="105"/>
      <c r="F87" s="104"/>
      <c r="G87" s="104"/>
      <c r="H87" s="106"/>
      <c r="I87" s="107"/>
      <c r="J87" s="107"/>
      <c r="K87" s="108"/>
      <c r="L87" s="107"/>
      <c r="M87" s="107"/>
      <c r="N87" s="105"/>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row>
    <row r="88" spans="1:43" ht="12.75">
      <c r="A88" s="104"/>
      <c r="B88" s="104"/>
      <c r="C88" s="104"/>
      <c r="D88" s="104"/>
      <c r="E88" s="105"/>
      <c r="F88" s="104"/>
      <c r="G88" s="104"/>
      <c r="H88" s="106"/>
      <c r="I88" s="107"/>
      <c r="J88" s="107"/>
      <c r="K88" s="108"/>
      <c r="L88" s="107"/>
      <c r="M88" s="107"/>
      <c r="N88" s="105"/>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row>
    <row r="89" spans="1:43" ht="12.75">
      <c r="A89" s="104"/>
      <c r="B89" s="104"/>
      <c r="C89" s="104"/>
      <c r="D89" s="104"/>
      <c r="E89" s="105"/>
      <c r="F89" s="104"/>
      <c r="G89" s="104"/>
      <c r="H89" s="106"/>
      <c r="I89" s="107"/>
      <c r="J89" s="107"/>
      <c r="K89" s="108"/>
      <c r="L89" s="107"/>
      <c r="M89" s="107"/>
      <c r="N89" s="105"/>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row>
    <row r="90" spans="1:43" ht="12.75">
      <c r="A90" s="104"/>
      <c r="B90" s="104"/>
      <c r="C90" s="104"/>
      <c r="D90" s="104"/>
      <c r="E90" s="105"/>
      <c r="F90" s="104"/>
      <c r="G90" s="104"/>
      <c r="H90" s="106"/>
      <c r="I90" s="107"/>
      <c r="J90" s="107"/>
      <c r="K90" s="108"/>
      <c r="L90" s="107"/>
      <c r="M90" s="107"/>
      <c r="N90" s="105"/>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row>
    <row r="91" spans="1:43" ht="12.75">
      <c r="A91" s="104"/>
      <c r="B91" s="104"/>
      <c r="C91" s="104"/>
      <c r="D91" s="104"/>
      <c r="E91" s="105"/>
      <c r="F91" s="104"/>
      <c r="G91" s="104"/>
      <c r="H91" s="106"/>
      <c r="I91" s="107"/>
      <c r="J91" s="107"/>
      <c r="K91" s="108"/>
      <c r="L91" s="107"/>
      <c r="M91" s="107"/>
      <c r="N91" s="105"/>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row>
    <row r="92" spans="1:43" ht="12.75">
      <c r="A92" s="104"/>
      <c r="B92" s="104"/>
      <c r="C92" s="104"/>
      <c r="D92" s="104"/>
      <c r="E92" s="105"/>
      <c r="F92" s="104"/>
      <c r="G92" s="104"/>
      <c r="H92" s="106"/>
      <c r="I92" s="107"/>
      <c r="J92" s="107"/>
      <c r="K92" s="108"/>
      <c r="L92" s="107"/>
      <c r="M92" s="107"/>
      <c r="N92" s="105"/>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row>
    <row r="93" spans="1:43" ht="12.75">
      <c r="A93" s="104"/>
      <c r="B93" s="104"/>
      <c r="C93" s="104"/>
      <c r="D93" s="104"/>
      <c r="E93" s="105"/>
      <c r="F93" s="104"/>
      <c r="G93" s="104"/>
      <c r="H93" s="106"/>
      <c r="I93" s="107"/>
      <c r="J93" s="107"/>
      <c r="K93" s="108"/>
      <c r="L93" s="107"/>
      <c r="M93" s="107"/>
      <c r="N93" s="105"/>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row>
    <row r="94" spans="1:43" ht="12.75">
      <c r="A94" s="104"/>
      <c r="B94" s="104"/>
      <c r="C94" s="104"/>
      <c r="D94" s="104"/>
      <c r="E94" s="105"/>
      <c r="F94" s="104"/>
      <c r="G94" s="104"/>
      <c r="H94" s="106"/>
      <c r="I94" s="107"/>
      <c r="J94" s="107"/>
      <c r="K94" s="108"/>
      <c r="L94" s="107"/>
      <c r="M94" s="107"/>
      <c r="N94" s="105"/>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row>
    <row r="95" spans="1:43" ht="12.75">
      <c r="A95" s="104"/>
      <c r="B95" s="104"/>
      <c r="C95" s="104"/>
      <c r="D95" s="104"/>
      <c r="E95" s="105"/>
      <c r="F95" s="104"/>
      <c r="G95" s="104"/>
      <c r="H95" s="106"/>
      <c r="I95" s="107"/>
      <c r="J95" s="107"/>
      <c r="K95" s="108"/>
      <c r="L95" s="107"/>
      <c r="M95" s="107"/>
      <c r="N95" s="105"/>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row>
    <row r="96" spans="1:43" ht="12.75">
      <c r="A96" s="104"/>
      <c r="B96" s="104"/>
      <c r="C96" s="104"/>
      <c r="D96" s="104"/>
      <c r="E96" s="105"/>
      <c r="F96" s="104"/>
      <c r="G96" s="104"/>
      <c r="H96" s="106"/>
      <c r="I96" s="107"/>
      <c r="J96" s="107"/>
      <c r="K96" s="108"/>
      <c r="L96" s="107"/>
      <c r="M96" s="107"/>
      <c r="N96" s="105"/>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row>
    <row r="97" spans="1:43" ht="12.75">
      <c r="A97" s="104"/>
      <c r="B97" s="104"/>
      <c r="C97" s="104"/>
      <c r="D97" s="104"/>
      <c r="E97" s="105"/>
      <c r="F97" s="104"/>
      <c r="G97" s="104"/>
      <c r="H97" s="106"/>
      <c r="I97" s="107"/>
      <c r="J97" s="107"/>
      <c r="K97" s="108"/>
      <c r="L97" s="107"/>
      <c r="M97" s="107"/>
      <c r="N97" s="105"/>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row>
    <row r="98" spans="1:43" ht="12.75">
      <c r="A98" s="104"/>
      <c r="B98" s="104"/>
      <c r="C98" s="104"/>
      <c r="D98" s="104"/>
      <c r="E98" s="105"/>
      <c r="F98" s="104"/>
      <c r="G98" s="104"/>
      <c r="H98" s="106"/>
      <c r="I98" s="107"/>
      <c r="J98" s="107"/>
      <c r="K98" s="108"/>
      <c r="L98" s="107"/>
      <c r="M98" s="107"/>
      <c r="N98" s="105"/>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row>
    <row r="99" spans="1:43" ht="12.75">
      <c r="A99" s="104"/>
      <c r="B99" s="104"/>
      <c r="C99" s="104"/>
      <c r="D99" s="104"/>
      <c r="E99" s="105"/>
      <c r="F99" s="104"/>
      <c r="G99" s="104"/>
      <c r="H99" s="106"/>
      <c r="I99" s="107"/>
      <c r="J99" s="107"/>
      <c r="K99" s="108"/>
      <c r="L99" s="107"/>
      <c r="M99" s="107"/>
      <c r="N99" s="105"/>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row>
    <row r="100" spans="1:43" ht="12.75">
      <c r="A100" s="104"/>
      <c r="B100" s="104"/>
      <c r="C100" s="104"/>
      <c r="D100" s="104"/>
      <c r="E100" s="105"/>
      <c r="F100" s="104"/>
      <c r="G100" s="104"/>
      <c r="H100" s="106"/>
      <c r="I100" s="107"/>
      <c r="J100" s="107"/>
      <c r="K100" s="108"/>
      <c r="L100" s="107"/>
      <c r="M100" s="107"/>
      <c r="N100" s="105"/>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row>
    <row r="101" spans="1:43" ht="12.75">
      <c r="A101" s="104"/>
      <c r="B101" s="104"/>
      <c r="C101" s="104"/>
      <c r="D101" s="104"/>
      <c r="E101" s="105"/>
      <c r="F101" s="104"/>
      <c r="G101" s="104"/>
      <c r="H101" s="106"/>
      <c r="I101" s="107"/>
      <c r="J101" s="107"/>
      <c r="K101" s="108"/>
      <c r="L101" s="107"/>
      <c r="M101" s="107"/>
      <c r="N101" s="105"/>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row>
    <row r="102" spans="1:43" ht="12.75">
      <c r="A102" s="104"/>
      <c r="B102" s="104"/>
      <c r="C102" s="104"/>
      <c r="D102" s="104"/>
      <c r="E102" s="105"/>
      <c r="F102" s="104"/>
      <c r="G102" s="104"/>
      <c r="H102" s="106"/>
      <c r="I102" s="107"/>
      <c r="J102" s="107"/>
      <c r="K102" s="108"/>
      <c r="L102" s="107"/>
      <c r="M102" s="107"/>
      <c r="N102" s="105"/>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row>
  </sheetData>
  <sheetProtection/>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BK150"/>
  <sheetViews>
    <sheetView zoomScale="75" zoomScaleNormal="75" zoomScalePageLayoutView="0" workbookViewId="0" topLeftCell="A1">
      <selection activeCell="B4" sqref="B4"/>
    </sheetView>
  </sheetViews>
  <sheetFormatPr defaultColWidth="9.140625" defaultRowHeight="12.75"/>
  <cols>
    <col min="1" max="1" width="67.00390625" style="0" customWidth="1"/>
    <col min="4" max="5" width="19.140625" style="0" customWidth="1"/>
    <col min="7" max="7" width="13.140625" style="0" customWidth="1"/>
    <col min="8" max="8" width="4.57421875" style="0" customWidth="1"/>
    <col min="9" max="9" width="3.00390625" style="0" customWidth="1"/>
    <col min="10" max="10" width="9.140625" style="260" customWidth="1"/>
    <col min="17" max="21" width="3.57421875" style="0" customWidth="1"/>
  </cols>
  <sheetData>
    <row r="1" spans="1:63" ht="12.75">
      <c r="A1" s="122" t="s">
        <v>42</v>
      </c>
      <c r="B1" s="261"/>
      <c r="C1" s="261"/>
      <c r="D1" s="261"/>
      <c r="E1" s="261"/>
      <c r="F1" s="261"/>
      <c r="G1" s="261"/>
      <c r="H1" s="261"/>
      <c r="I1" s="261"/>
      <c r="J1" s="262"/>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row>
    <row r="2" spans="1:63" ht="13.5" thickBot="1">
      <c r="A2" s="261"/>
      <c r="B2" s="261"/>
      <c r="C2" s="261"/>
      <c r="D2" s="261"/>
      <c r="E2" s="261"/>
      <c r="F2" s="261"/>
      <c r="G2" s="261"/>
      <c r="H2" s="261"/>
      <c r="I2" s="261"/>
      <c r="J2" s="262"/>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row>
    <row r="3" spans="1:63" ht="33.75">
      <c r="A3" s="261"/>
      <c r="B3" s="133" t="s">
        <v>61</v>
      </c>
      <c r="C3" s="134"/>
      <c r="D3" s="135"/>
      <c r="E3" s="136"/>
      <c r="F3" s="137"/>
      <c r="G3" s="137"/>
      <c r="H3" s="138"/>
      <c r="I3" s="137"/>
      <c r="J3" s="244"/>
      <c r="K3" s="137"/>
      <c r="L3" s="137"/>
      <c r="M3" s="137"/>
      <c r="N3" s="137"/>
      <c r="O3" s="137"/>
      <c r="P3" s="137"/>
      <c r="Q3" s="137"/>
      <c r="R3" s="137"/>
      <c r="S3" s="137"/>
      <c r="T3" s="137"/>
      <c r="U3" s="139"/>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row>
    <row r="4" spans="1:63" ht="15">
      <c r="A4" s="261"/>
      <c r="B4" s="2"/>
      <c r="C4" s="2"/>
      <c r="D4" s="9"/>
      <c r="E4" s="2"/>
      <c r="F4" s="2"/>
      <c r="G4" s="9"/>
      <c r="H4" s="2"/>
      <c r="I4" s="2"/>
      <c r="J4" s="9"/>
      <c r="K4" s="2"/>
      <c r="L4" s="2"/>
      <c r="M4" s="9"/>
      <c r="N4" s="2"/>
      <c r="O4" s="2"/>
      <c r="P4" s="9"/>
      <c r="Q4" s="141"/>
      <c r="R4" s="141"/>
      <c r="S4" s="141"/>
      <c r="T4" s="141"/>
      <c r="U4" s="145"/>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row>
    <row r="5" spans="1:63" ht="15">
      <c r="A5" s="261"/>
      <c r="B5" s="22"/>
      <c r="C5" s="2"/>
      <c r="D5" s="9"/>
      <c r="E5" s="22"/>
      <c r="F5" s="2"/>
      <c r="G5" s="9"/>
      <c r="H5" s="22"/>
      <c r="I5" s="2"/>
      <c r="J5" s="9"/>
      <c r="K5" s="22"/>
      <c r="L5" s="2"/>
      <c r="M5" s="9"/>
      <c r="N5" s="22"/>
      <c r="O5" s="2"/>
      <c r="P5" s="9"/>
      <c r="Q5" s="141"/>
      <c r="R5" s="141"/>
      <c r="S5" s="141"/>
      <c r="T5" s="141"/>
      <c r="U5" s="145"/>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row>
    <row r="6" spans="1:63" ht="15">
      <c r="A6" s="261"/>
      <c r="B6" s="2"/>
      <c r="C6" s="2"/>
      <c r="D6" s="9"/>
      <c r="E6" s="2"/>
      <c r="F6" s="2"/>
      <c r="G6" s="9"/>
      <c r="H6" s="2"/>
      <c r="I6" s="2"/>
      <c r="J6" s="9"/>
      <c r="K6" s="2"/>
      <c r="L6" s="2"/>
      <c r="M6" s="9"/>
      <c r="N6" s="2"/>
      <c r="O6" s="2"/>
      <c r="P6" s="9"/>
      <c r="Q6" s="141"/>
      <c r="R6" s="141"/>
      <c r="S6" s="141"/>
      <c r="T6" s="141"/>
      <c r="U6" s="145"/>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row>
    <row r="7" spans="1:63" ht="15.75">
      <c r="A7" s="261"/>
      <c r="B7" s="140"/>
      <c r="C7" s="146"/>
      <c r="D7" s="142"/>
      <c r="E7" s="143"/>
      <c r="F7" s="141"/>
      <c r="G7" s="141"/>
      <c r="H7" s="144"/>
      <c r="I7" s="141"/>
      <c r="J7" s="245"/>
      <c r="K7" s="141"/>
      <c r="L7" s="141"/>
      <c r="M7" s="141"/>
      <c r="N7" s="141"/>
      <c r="O7" s="141"/>
      <c r="P7" s="141"/>
      <c r="Q7" s="141"/>
      <c r="R7" s="141"/>
      <c r="S7" s="141"/>
      <c r="T7" s="141"/>
      <c r="U7" s="145"/>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row>
    <row r="8" spans="1:63" ht="15.75">
      <c r="A8" s="261"/>
      <c r="B8" s="140"/>
      <c r="C8" s="141"/>
      <c r="D8" s="147" t="s">
        <v>5</v>
      </c>
      <c r="E8" s="148" t="s">
        <v>43</v>
      </c>
      <c r="F8" s="146"/>
      <c r="G8" s="146" t="s">
        <v>62</v>
      </c>
      <c r="H8" s="149"/>
      <c r="I8" s="146"/>
      <c r="J8" s="246"/>
      <c r="K8" s="146"/>
      <c r="L8" s="141"/>
      <c r="M8" s="119" t="s">
        <v>44</v>
      </c>
      <c r="N8" s="141"/>
      <c r="O8" s="141"/>
      <c r="P8" s="141"/>
      <c r="Q8" s="141"/>
      <c r="R8" s="120"/>
      <c r="S8" s="120"/>
      <c r="T8" s="120"/>
      <c r="U8" s="145"/>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row>
    <row r="9" spans="1:63" ht="19.5">
      <c r="A9" s="261"/>
      <c r="B9" s="140"/>
      <c r="C9" s="146" t="s">
        <v>45</v>
      </c>
      <c r="D9" s="150" t="s">
        <v>46</v>
      </c>
      <c r="E9" s="151"/>
      <c r="F9" s="152"/>
      <c r="G9" s="152"/>
      <c r="H9" s="153"/>
      <c r="I9" s="152"/>
      <c r="J9" s="247"/>
      <c r="K9" s="152"/>
      <c r="L9" s="141"/>
      <c r="M9" s="151" t="s">
        <v>47</v>
      </c>
      <c r="N9" s="154" t="s">
        <v>48</v>
      </c>
      <c r="O9" s="154" t="s">
        <v>49</v>
      </c>
      <c r="P9" s="155"/>
      <c r="Q9" s="141"/>
      <c r="R9" s="141"/>
      <c r="S9" s="141"/>
      <c r="T9" s="141"/>
      <c r="U9" s="145"/>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row>
    <row r="10" spans="1:63" ht="18.75">
      <c r="A10" s="261"/>
      <c r="B10" s="140"/>
      <c r="C10" s="141"/>
      <c r="D10" s="156">
        <v>14</v>
      </c>
      <c r="E10" s="157">
        <v>56.1</v>
      </c>
      <c r="F10" s="152"/>
      <c r="G10" s="158">
        <v>241.7</v>
      </c>
      <c r="H10" s="159" t="s">
        <v>50</v>
      </c>
      <c r="I10" s="160" t="s">
        <v>51</v>
      </c>
      <c r="J10" s="161">
        <v>785.5</v>
      </c>
      <c r="K10" s="152"/>
      <c r="L10" s="141"/>
      <c r="M10" s="162" t="s">
        <v>52</v>
      </c>
      <c r="N10" s="163">
        <v>4.21</v>
      </c>
      <c r="O10" s="164">
        <v>16.9</v>
      </c>
      <c r="P10" s="165"/>
      <c r="Q10" s="141"/>
      <c r="R10" s="141"/>
      <c r="S10" s="141"/>
      <c r="T10" s="141"/>
      <c r="U10" s="145"/>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row>
    <row r="11" spans="1:63" ht="18.75">
      <c r="A11" s="261"/>
      <c r="B11" s="140"/>
      <c r="C11" s="141"/>
      <c r="D11" s="156">
        <v>14.05</v>
      </c>
      <c r="E11" s="157">
        <v>56.6</v>
      </c>
      <c r="F11" s="152"/>
      <c r="G11" s="158">
        <v>229.2</v>
      </c>
      <c r="H11" s="159" t="s">
        <v>50</v>
      </c>
      <c r="I11" s="160" t="s">
        <v>51</v>
      </c>
      <c r="J11" s="161">
        <v>762.8</v>
      </c>
      <c r="K11" s="152"/>
      <c r="L11" s="141"/>
      <c r="M11" s="162" t="s">
        <v>52</v>
      </c>
      <c r="N11" s="163"/>
      <c r="O11" s="164"/>
      <c r="P11" s="165"/>
      <c r="Q11" s="141"/>
      <c r="R11" s="141"/>
      <c r="S11" s="141"/>
      <c r="T11" s="141"/>
      <c r="U11" s="145"/>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row>
    <row r="12" spans="1:63" ht="18.75">
      <c r="A12" s="261"/>
      <c r="B12" s="140"/>
      <c r="C12" s="141"/>
      <c r="D12" s="156">
        <v>14.1</v>
      </c>
      <c r="E12" s="157">
        <v>55</v>
      </c>
      <c r="F12" s="152"/>
      <c r="G12" s="158">
        <v>217.5</v>
      </c>
      <c r="H12" s="159" t="s">
        <v>50</v>
      </c>
      <c r="I12" s="160" t="s">
        <v>51</v>
      </c>
      <c r="J12" s="161">
        <v>740.9</v>
      </c>
      <c r="K12" s="152"/>
      <c r="L12" s="141"/>
      <c r="M12" s="162" t="s">
        <v>52</v>
      </c>
      <c r="N12" s="163"/>
      <c r="O12" s="164"/>
      <c r="P12" s="165"/>
      <c r="Q12" s="141"/>
      <c r="R12" s="141"/>
      <c r="S12" s="141"/>
      <c r="T12" s="141"/>
      <c r="U12" s="145"/>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row>
    <row r="13" spans="1:63" ht="18.75">
      <c r="A13" s="261"/>
      <c r="B13" s="140"/>
      <c r="C13" s="141"/>
      <c r="D13" s="156">
        <v>14.15</v>
      </c>
      <c r="E13" s="157">
        <v>54.5</v>
      </c>
      <c r="F13" s="152"/>
      <c r="G13" s="158">
        <v>206.6</v>
      </c>
      <c r="H13" s="159" t="s">
        <v>50</v>
      </c>
      <c r="I13" s="160" t="s">
        <v>51</v>
      </c>
      <c r="J13" s="161">
        <v>719.5</v>
      </c>
      <c r="K13" s="152"/>
      <c r="L13" s="141"/>
      <c r="M13" s="162" t="s">
        <v>52</v>
      </c>
      <c r="N13" s="163"/>
      <c r="O13" s="164"/>
      <c r="P13" s="165"/>
      <c r="Q13" s="141"/>
      <c r="R13" s="141"/>
      <c r="S13" s="141"/>
      <c r="T13" s="141"/>
      <c r="U13" s="145"/>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row>
    <row r="14" spans="1:63" ht="18.75">
      <c r="A14" s="261"/>
      <c r="B14" s="140"/>
      <c r="C14" s="141"/>
      <c r="D14" s="166">
        <v>14.175</v>
      </c>
      <c r="E14" s="157">
        <v>54.2</v>
      </c>
      <c r="F14" s="152"/>
      <c r="G14" s="158">
        <v>201.4</v>
      </c>
      <c r="H14" s="159" t="s">
        <v>50</v>
      </c>
      <c r="I14" s="160" t="s">
        <v>51</v>
      </c>
      <c r="J14" s="161">
        <v>709.1</v>
      </c>
      <c r="K14" s="152"/>
      <c r="L14" s="167"/>
      <c r="M14" s="162" t="s">
        <v>52</v>
      </c>
      <c r="N14" s="163">
        <v>4.09</v>
      </c>
      <c r="O14" s="164">
        <v>15.6</v>
      </c>
      <c r="P14" s="165"/>
      <c r="Q14" s="141"/>
      <c r="R14" s="141"/>
      <c r="S14" s="141"/>
      <c r="T14" s="141"/>
      <c r="U14" s="145"/>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row>
    <row r="15" spans="1:63" ht="18.75">
      <c r="A15" s="261"/>
      <c r="B15" s="140"/>
      <c r="C15" s="141"/>
      <c r="D15" s="156">
        <v>14.2</v>
      </c>
      <c r="E15" s="157">
        <v>53.9</v>
      </c>
      <c r="F15" s="152"/>
      <c r="G15" s="158">
        <v>196.5</v>
      </c>
      <c r="H15" s="159" t="s">
        <v>50</v>
      </c>
      <c r="I15" s="160" t="s">
        <v>51</v>
      </c>
      <c r="J15" s="161">
        <v>698.8</v>
      </c>
      <c r="K15" s="152"/>
      <c r="L15" s="141"/>
      <c r="M15" s="162" t="s">
        <v>52</v>
      </c>
      <c r="N15" s="163"/>
      <c r="O15" s="164"/>
      <c r="P15" s="165"/>
      <c r="Q15" s="141"/>
      <c r="R15" s="141"/>
      <c r="S15" s="141"/>
      <c r="T15" s="141"/>
      <c r="U15" s="145"/>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row>
    <row r="16" spans="1:63" ht="18.75">
      <c r="A16" s="261"/>
      <c r="B16" s="140"/>
      <c r="C16" s="141"/>
      <c r="D16" s="156">
        <v>14.25</v>
      </c>
      <c r="E16" s="157">
        <v>53.3</v>
      </c>
      <c r="F16" s="152"/>
      <c r="G16" s="158">
        <v>187</v>
      </c>
      <c r="H16" s="159" t="s">
        <v>50</v>
      </c>
      <c r="I16" s="160" t="s">
        <v>51</v>
      </c>
      <c r="J16" s="161">
        <v>678.7</v>
      </c>
      <c r="K16" s="152"/>
      <c r="L16" s="141"/>
      <c r="M16" s="162" t="s">
        <v>52</v>
      </c>
      <c r="N16" s="163"/>
      <c r="O16" s="164"/>
      <c r="P16" s="165"/>
      <c r="Q16" s="141"/>
      <c r="R16" s="141"/>
      <c r="S16" s="141"/>
      <c r="T16" s="141"/>
      <c r="U16" s="145"/>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row>
    <row r="17" spans="1:63" ht="18.75">
      <c r="A17" s="261"/>
      <c r="B17" s="140"/>
      <c r="C17" s="141"/>
      <c r="D17" s="156">
        <v>14.3</v>
      </c>
      <c r="E17" s="157">
        <v>52.6</v>
      </c>
      <c r="F17" s="152"/>
      <c r="G17" s="158">
        <v>179.1</v>
      </c>
      <c r="H17" s="159" t="s">
        <v>50</v>
      </c>
      <c r="I17" s="160" t="s">
        <v>51</v>
      </c>
      <c r="J17" s="161">
        <v>659.1</v>
      </c>
      <c r="K17" s="152"/>
      <c r="L17" s="243" t="s">
        <v>41</v>
      </c>
      <c r="M17" s="162" t="s">
        <v>52</v>
      </c>
      <c r="N17" s="163"/>
      <c r="O17" s="164"/>
      <c r="P17" s="165"/>
      <c r="Q17" s="141"/>
      <c r="R17" s="141"/>
      <c r="S17" s="141"/>
      <c r="T17" s="141"/>
      <c r="U17" s="145"/>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row>
    <row r="18" spans="1:63" ht="18.75">
      <c r="A18" s="261"/>
      <c r="B18" s="140"/>
      <c r="C18" s="141"/>
      <c r="D18" s="156">
        <v>14.35</v>
      </c>
      <c r="E18" s="157">
        <v>51.9</v>
      </c>
      <c r="F18" s="152"/>
      <c r="G18" s="158">
        <v>169.8</v>
      </c>
      <c r="H18" s="159" t="s">
        <v>50</v>
      </c>
      <c r="I18" s="160" t="s">
        <v>51</v>
      </c>
      <c r="J18" s="161">
        <v>640.1</v>
      </c>
      <c r="K18" s="152"/>
      <c r="L18" s="141"/>
      <c r="M18" s="162" t="s">
        <v>52</v>
      </c>
      <c r="N18" s="163">
        <v>3.95</v>
      </c>
      <c r="O18" s="164">
        <v>14.4</v>
      </c>
      <c r="P18" s="165"/>
      <c r="Q18" s="141"/>
      <c r="R18" s="141"/>
      <c r="S18" s="141"/>
      <c r="T18" s="141"/>
      <c r="U18" s="145"/>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row>
    <row r="19" spans="1:63" ht="15">
      <c r="A19" s="261"/>
      <c r="B19" s="140"/>
      <c r="C19" s="141"/>
      <c r="D19" s="168"/>
      <c r="E19" s="143"/>
      <c r="F19" s="141"/>
      <c r="G19" s="169"/>
      <c r="H19" s="144"/>
      <c r="I19" s="141"/>
      <c r="J19" s="245"/>
      <c r="K19" s="141"/>
      <c r="L19" s="141"/>
      <c r="M19" s="143"/>
      <c r="N19" s="142"/>
      <c r="O19" s="170"/>
      <c r="P19" s="171"/>
      <c r="Q19" s="141"/>
      <c r="R19" s="141"/>
      <c r="S19" s="141"/>
      <c r="T19" s="141"/>
      <c r="U19" s="145"/>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row>
    <row r="20" spans="1:63" ht="15.75">
      <c r="A20" s="261"/>
      <c r="B20" s="140"/>
      <c r="C20" s="141"/>
      <c r="D20" s="147" t="s">
        <v>5</v>
      </c>
      <c r="E20" s="148" t="s">
        <v>43</v>
      </c>
      <c r="F20" s="146"/>
      <c r="G20" s="146" t="s">
        <v>62</v>
      </c>
      <c r="H20" s="149"/>
      <c r="I20" s="146"/>
      <c r="J20" s="246"/>
      <c r="K20" s="141"/>
      <c r="L20" s="141"/>
      <c r="M20" s="172" t="s">
        <v>44</v>
      </c>
      <c r="N20" s="142"/>
      <c r="O20" s="170"/>
      <c r="P20" s="171"/>
      <c r="Q20" s="141"/>
      <c r="R20" s="141"/>
      <c r="S20" s="141"/>
      <c r="T20" s="141"/>
      <c r="U20" s="145"/>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row>
    <row r="21" spans="1:63" ht="19.5">
      <c r="A21" s="261"/>
      <c r="B21" s="140"/>
      <c r="C21" s="146" t="s">
        <v>53</v>
      </c>
      <c r="D21" s="150" t="s">
        <v>46</v>
      </c>
      <c r="E21" s="151"/>
      <c r="F21" s="152"/>
      <c r="G21" s="152"/>
      <c r="H21" s="153"/>
      <c r="I21" s="152"/>
      <c r="J21" s="247"/>
      <c r="K21" s="141"/>
      <c r="L21" s="141"/>
      <c r="M21" s="151" t="s">
        <v>47</v>
      </c>
      <c r="N21" s="173" t="s">
        <v>48</v>
      </c>
      <c r="O21" s="174" t="s">
        <v>49</v>
      </c>
      <c r="P21" s="171"/>
      <c r="Q21" s="141"/>
      <c r="R21" s="141"/>
      <c r="S21" s="141"/>
      <c r="T21" s="141"/>
      <c r="U21" s="145"/>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row>
    <row r="22" spans="1:63" ht="18.75">
      <c r="A22" s="261"/>
      <c r="B22" s="140"/>
      <c r="C22" s="141"/>
      <c r="D22" s="156">
        <v>18</v>
      </c>
      <c r="E22" s="175">
        <v>52.1</v>
      </c>
      <c r="F22" s="152"/>
      <c r="G22" s="176">
        <v>217.1</v>
      </c>
      <c r="H22" s="177" t="s">
        <v>50</v>
      </c>
      <c r="I22" s="178" t="s">
        <v>51</v>
      </c>
      <c r="J22" s="161">
        <v>718.5</v>
      </c>
      <c r="K22" s="152"/>
      <c r="L22" s="141"/>
      <c r="M22" s="162" t="s">
        <v>52</v>
      </c>
      <c r="N22" s="163">
        <v>3.15</v>
      </c>
      <c r="O22" s="164">
        <v>13</v>
      </c>
      <c r="P22" s="165"/>
      <c r="Q22" s="141"/>
      <c r="R22" s="141"/>
      <c r="S22" s="141"/>
      <c r="T22" s="141"/>
      <c r="U22" s="145"/>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row>
    <row r="23" spans="1:63" ht="18.75">
      <c r="A23" s="261"/>
      <c r="B23" s="140"/>
      <c r="C23" s="141"/>
      <c r="D23" s="156">
        <v>18.02</v>
      </c>
      <c r="E23" s="175">
        <v>51.9</v>
      </c>
      <c r="F23" s="152"/>
      <c r="G23" s="176">
        <v>213.7</v>
      </c>
      <c r="H23" s="177" t="s">
        <v>50</v>
      </c>
      <c r="I23" s="178" t="s">
        <v>51</v>
      </c>
      <c r="J23" s="161">
        <v>712.1</v>
      </c>
      <c r="K23" s="152"/>
      <c r="L23" s="141"/>
      <c r="M23" s="162" t="s">
        <v>52</v>
      </c>
      <c r="N23" s="163"/>
      <c r="O23" s="164"/>
      <c r="P23" s="165"/>
      <c r="Q23" s="141"/>
      <c r="R23" s="141"/>
      <c r="S23" s="141"/>
      <c r="T23" s="141"/>
      <c r="U23" s="145"/>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row>
    <row r="24" spans="1:63" ht="18.75">
      <c r="A24" s="261"/>
      <c r="B24" s="140"/>
      <c r="C24" s="141"/>
      <c r="D24" s="156">
        <v>18.04</v>
      </c>
      <c r="E24" s="175">
        <v>51.8</v>
      </c>
      <c r="F24" s="152"/>
      <c r="G24" s="176">
        <v>210.3</v>
      </c>
      <c r="H24" s="177" t="s">
        <v>50</v>
      </c>
      <c r="I24" s="178" t="s">
        <v>51</v>
      </c>
      <c r="J24" s="161">
        <v>705.7</v>
      </c>
      <c r="K24" s="152"/>
      <c r="L24" s="141"/>
      <c r="M24" s="162" t="s">
        <v>52</v>
      </c>
      <c r="N24" s="163"/>
      <c r="O24" s="164"/>
      <c r="P24" s="165"/>
      <c r="Q24" s="141"/>
      <c r="R24" s="141"/>
      <c r="S24" s="141"/>
      <c r="T24" s="141"/>
      <c r="U24" s="145"/>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row>
    <row r="25" spans="1:63" ht="18.75">
      <c r="A25" s="261"/>
      <c r="B25" s="140"/>
      <c r="C25" s="141"/>
      <c r="D25" s="156">
        <v>18.06</v>
      </c>
      <c r="E25" s="175">
        <v>51.6</v>
      </c>
      <c r="F25" s="152"/>
      <c r="G25" s="176">
        <v>207</v>
      </c>
      <c r="H25" s="177" t="s">
        <v>50</v>
      </c>
      <c r="I25" s="178" t="s">
        <v>51</v>
      </c>
      <c r="J25" s="161">
        <v>699.3</v>
      </c>
      <c r="K25" s="152"/>
      <c r="L25" s="141"/>
      <c r="M25" s="162" t="s">
        <v>52</v>
      </c>
      <c r="N25" s="163"/>
      <c r="O25" s="164"/>
      <c r="P25" s="165"/>
      <c r="Q25" s="141"/>
      <c r="R25" s="141"/>
      <c r="S25" s="141"/>
      <c r="T25" s="141"/>
      <c r="U25" s="145"/>
      <c r="V25" s="261"/>
      <c r="W25" s="261"/>
      <c r="X25" s="122" t="s">
        <v>42</v>
      </c>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row>
    <row r="26" spans="1:63" ht="18.75">
      <c r="A26" s="122"/>
      <c r="B26" s="140"/>
      <c r="C26" s="141"/>
      <c r="D26" s="156">
        <v>18.08</v>
      </c>
      <c r="E26" s="175">
        <v>51.4</v>
      </c>
      <c r="F26" s="152"/>
      <c r="G26" s="176">
        <v>203.7</v>
      </c>
      <c r="H26" s="177" t="s">
        <v>50</v>
      </c>
      <c r="I26" s="178" t="s">
        <v>51</v>
      </c>
      <c r="J26" s="161">
        <v>693</v>
      </c>
      <c r="K26" s="152"/>
      <c r="L26" s="141"/>
      <c r="M26" s="162" t="s">
        <v>52</v>
      </c>
      <c r="N26" s="163"/>
      <c r="O26" s="164"/>
      <c r="P26" s="165"/>
      <c r="Q26" s="141"/>
      <c r="R26" s="141"/>
      <c r="S26" s="141"/>
      <c r="T26" s="141"/>
      <c r="U26" s="145"/>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row>
    <row r="27" spans="1:63" ht="18.75">
      <c r="A27" s="261"/>
      <c r="B27" s="140"/>
      <c r="C27" s="141"/>
      <c r="D27" s="156">
        <v>18.1</v>
      </c>
      <c r="E27" s="175">
        <v>51.3</v>
      </c>
      <c r="F27" s="152"/>
      <c r="G27" s="176">
        <v>200.5</v>
      </c>
      <c r="H27" s="177" t="s">
        <v>50</v>
      </c>
      <c r="I27" s="178" t="s">
        <v>51</v>
      </c>
      <c r="J27" s="161">
        <v>686.7</v>
      </c>
      <c r="K27" s="152"/>
      <c r="L27" s="141"/>
      <c r="M27" s="162" t="s">
        <v>52</v>
      </c>
      <c r="N27" s="163"/>
      <c r="O27" s="164"/>
      <c r="P27" s="165"/>
      <c r="Q27" s="141"/>
      <c r="R27" s="141"/>
      <c r="S27" s="141"/>
      <c r="T27" s="141"/>
      <c r="U27" s="145"/>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row>
    <row r="28" spans="1:63" ht="18.75">
      <c r="A28" s="261"/>
      <c r="B28" s="140"/>
      <c r="C28" s="141"/>
      <c r="D28" s="166">
        <v>18.118</v>
      </c>
      <c r="E28" s="175">
        <v>51.1</v>
      </c>
      <c r="F28" s="152"/>
      <c r="G28" s="176">
        <v>197.7</v>
      </c>
      <c r="H28" s="177" t="s">
        <v>50</v>
      </c>
      <c r="I28" s="178" t="s">
        <v>51</v>
      </c>
      <c r="J28" s="161">
        <v>681.2</v>
      </c>
      <c r="K28" s="152"/>
      <c r="L28" s="167"/>
      <c r="M28" s="162" t="s">
        <v>52</v>
      </c>
      <c r="N28" s="163">
        <v>3.1</v>
      </c>
      <c r="O28" s="164">
        <v>12.5</v>
      </c>
      <c r="P28" s="165"/>
      <c r="Q28" s="141"/>
      <c r="R28" s="141"/>
      <c r="S28" s="141"/>
      <c r="T28" s="141"/>
      <c r="U28" s="145"/>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row>
    <row r="29" spans="1:63" ht="18.75">
      <c r="A29" s="261"/>
      <c r="B29" s="140"/>
      <c r="C29" s="141"/>
      <c r="D29" s="156">
        <v>18.12</v>
      </c>
      <c r="E29" s="175">
        <v>51.1</v>
      </c>
      <c r="F29" s="152"/>
      <c r="G29" s="176">
        <v>197.4</v>
      </c>
      <c r="H29" s="177" t="s">
        <v>50</v>
      </c>
      <c r="I29" s="178" t="s">
        <v>51</v>
      </c>
      <c r="J29" s="161">
        <v>680.5</v>
      </c>
      <c r="K29" s="152"/>
      <c r="L29" s="141"/>
      <c r="M29" s="162" t="s">
        <v>52</v>
      </c>
      <c r="N29" s="163"/>
      <c r="O29" s="164"/>
      <c r="P29" s="165"/>
      <c r="Q29" s="141"/>
      <c r="R29" s="141"/>
      <c r="S29" s="141"/>
      <c r="T29" s="141"/>
      <c r="U29" s="145"/>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row>
    <row r="30" spans="1:63" ht="18.75">
      <c r="A30" s="261"/>
      <c r="B30" s="140"/>
      <c r="C30" s="141"/>
      <c r="D30" s="156">
        <v>18.14</v>
      </c>
      <c r="E30" s="175">
        <v>50.9</v>
      </c>
      <c r="F30" s="152"/>
      <c r="G30" s="176">
        <v>194.4</v>
      </c>
      <c r="H30" s="177" t="s">
        <v>50</v>
      </c>
      <c r="I30" s="178" t="s">
        <v>51</v>
      </c>
      <c r="J30" s="161">
        <v>674.4</v>
      </c>
      <c r="K30" s="152"/>
      <c r="L30" s="141"/>
      <c r="M30" s="162" t="s">
        <v>52</v>
      </c>
      <c r="N30" s="163"/>
      <c r="O30" s="164"/>
      <c r="P30" s="165"/>
      <c r="Q30" s="141"/>
      <c r="R30" s="141"/>
      <c r="S30" s="141"/>
      <c r="T30" s="141"/>
      <c r="U30" s="145"/>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row>
    <row r="31" spans="1:63" ht="18.75">
      <c r="A31" s="261"/>
      <c r="B31" s="140"/>
      <c r="C31" s="141"/>
      <c r="D31" s="156">
        <v>18.16</v>
      </c>
      <c r="E31" s="175">
        <v>50.7</v>
      </c>
      <c r="F31" s="152"/>
      <c r="G31" s="179">
        <v>191.4</v>
      </c>
      <c r="H31" s="177" t="s">
        <v>50</v>
      </c>
      <c r="I31" s="178" t="s">
        <v>51</v>
      </c>
      <c r="J31" s="248">
        <v>668.3</v>
      </c>
      <c r="K31" s="152"/>
      <c r="L31" s="141"/>
      <c r="M31" s="162" t="s">
        <v>52</v>
      </c>
      <c r="N31" s="163">
        <v>3.08</v>
      </c>
      <c r="O31" s="164">
        <v>12.3</v>
      </c>
      <c r="P31" s="165"/>
      <c r="Q31" s="141"/>
      <c r="R31" s="141"/>
      <c r="S31" s="141"/>
      <c r="T31" s="141"/>
      <c r="U31" s="145"/>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row>
    <row r="32" spans="1:63" ht="15">
      <c r="A32" s="122"/>
      <c r="B32" s="140"/>
      <c r="C32" s="141"/>
      <c r="D32" s="142"/>
      <c r="E32" s="180"/>
      <c r="F32" s="141"/>
      <c r="G32" s="141"/>
      <c r="H32" s="144"/>
      <c r="I32" s="141"/>
      <c r="J32" s="245"/>
      <c r="K32" s="141"/>
      <c r="L32" s="141"/>
      <c r="M32" s="141"/>
      <c r="N32" s="181"/>
      <c r="O32" s="182"/>
      <c r="P32" s="141"/>
      <c r="Q32" s="141"/>
      <c r="R32" s="141"/>
      <c r="S32" s="141"/>
      <c r="T32" s="141"/>
      <c r="U32" s="145"/>
      <c r="V32" s="261"/>
      <c r="W32" s="261"/>
      <c r="X32" s="261"/>
      <c r="Y32" s="122" t="s">
        <v>42</v>
      </c>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row>
    <row r="33" spans="1:63" ht="15.75">
      <c r="A33" s="261"/>
      <c r="B33" s="140"/>
      <c r="C33" s="141"/>
      <c r="D33" s="147" t="s">
        <v>5</v>
      </c>
      <c r="E33" s="183" t="s">
        <v>43</v>
      </c>
      <c r="F33" s="146"/>
      <c r="G33" s="146" t="s">
        <v>62</v>
      </c>
      <c r="H33" s="149"/>
      <c r="I33" s="146"/>
      <c r="J33" s="246"/>
      <c r="K33" s="141"/>
      <c r="L33" s="141"/>
      <c r="M33" s="172" t="s">
        <v>44</v>
      </c>
      <c r="N33" s="142"/>
      <c r="O33" s="170"/>
      <c r="P33" s="141"/>
      <c r="Q33" s="141"/>
      <c r="R33" s="141"/>
      <c r="S33" s="141"/>
      <c r="T33" s="141"/>
      <c r="U33" s="145"/>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row>
    <row r="34" spans="1:63" ht="19.5">
      <c r="A34" s="261"/>
      <c r="B34" s="140"/>
      <c r="C34" s="146" t="s">
        <v>54</v>
      </c>
      <c r="D34" s="150" t="s">
        <v>46</v>
      </c>
      <c r="E34" s="184"/>
      <c r="F34" s="152"/>
      <c r="G34" s="152"/>
      <c r="H34" s="153"/>
      <c r="I34" s="152"/>
      <c r="J34" s="247"/>
      <c r="K34" s="141"/>
      <c r="L34" s="141"/>
      <c r="M34" s="151" t="s">
        <v>47</v>
      </c>
      <c r="N34" s="173" t="s">
        <v>48</v>
      </c>
      <c r="O34" s="174" t="s">
        <v>49</v>
      </c>
      <c r="P34" s="141"/>
      <c r="Q34" s="141"/>
      <c r="R34" s="141"/>
      <c r="S34" s="141"/>
      <c r="T34" s="141"/>
      <c r="U34" s="145"/>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row>
    <row r="35" spans="1:63" ht="18.75">
      <c r="A35" s="261"/>
      <c r="B35" s="140"/>
      <c r="C35" s="141"/>
      <c r="D35" s="156">
        <v>21</v>
      </c>
      <c r="E35" s="185">
        <v>50.7</v>
      </c>
      <c r="F35" s="152"/>
      <c r="G35" s="176">
        <v>227.9</v>
      </c>
      <c r="H35" s="177" t="s">
        <v>50</v>
      </c>
      <c r="I35" s="178" t="s">
        <v>51</v>
      </c>
      <c r="J35" s="161">
        <v>723.7</v>
      </c>
      <c r="K35" s="152"/>
      <c r="L35" s="141"/>
      <c r="M35" s="162" t="s">
        <v>52</v>
      </c>
      <c r="N35" s="163">
        <v>2.66</v>
      </c>
      <c r="O35" s="164">
        <v>11.5</v>
      </c>
      <c r="P35" s="141"/>
      <c r="Q35" s="141"/>
      <c r="R35" s="141"/>
      <c r="S35" s="141"/>
      <c r="T35" s="141"/>
      <c r="U35" s="145"/>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row>
    <row r="36" spans="1:63" ht="18.75">
      <c r="A36" s="261"/>
      <c r="B36" s="140"/>
      <c r="C36" s="141"/>
      <c r="D36" s="156">
        <v>21.05</v>
      </c>
      <c r="E36" s="185">
        <v>50.4</v>
      </c>
      <c r="F36" s="152"/>
      <c r="G36" s="176">
        <v>220.1</v>
      </c>
      <c r="H36" s="177" t="s">
        <v>50</v>
      </c>
      <c r="I36" s="178" t="s">
        <v>51</v>
      </c>
      <c r="J36" s="161">
        <v>710</v>
      </c>
      <c r="K36" s="152"/>
      <c r="L36" s="141"/>
      <c r="M36" s="162" t="s">
        <v>52</v>
      </c>
      <c r="N36" s="163"/>
      <c r="O36" s="164"/>
      <c r="P36" s="141"/>
      <c r="Q36" s="141"/>
      <c r="R36" s="141"/>
      <c r="S36" s="141"/>
      <c r="T36" s="141"/>
      <c r="U36" s="145"/>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row>
    <row r="37" spans="1:63" ht="18.75">
      <c r="A37" s="261"/>
      <c r="B37" s="140"/>
      <c r="C37" s="141"/>
      <c r="D37" s="156">
        <v>21.1</v>
      </c>
      <c r="E37" s="185">
        <v>50.1</v>
      </c>
      <c r="F37" s="152"/>
      <c r="G37" s="176">
        <v>212.7</v>
      </c>
      <c r="H37" s="177" t="s">
        <v>50</v>
      </c>
      <c r="I37" s="178" t="s">
        <v>51</v>
      </c>
      <c r="J37" s="161">
        <v>696.5</v>
      </c>
      <c r="K37" s="152"/>
      <c r="L37" s="141"/>
      <c r="M37" s="162" t="s">
        <v>52</v>
      </c>
      <c r="N37" s="163"/>
      <c r="O37" s="164"/>
      <c r="P37" s="141"/>
      <c r="Q37" s="141"/>
      <c r="R37" s="141"/>
      <c r="S37" s="141"/>
      <c r="T37" s="141"/>
      <c r="U37" s="145"/>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row>
    <row r="38" spans="1:63" ht="18.75">
      <c r="A38" s="261"/>
      <c r="B38" s="140"/>
      <c r="C38" s="141"/>
      <c r="D38" s="156">
        <v>21.15</v>
      </c>
      <c r="E38" s="185">
        <v>49.7</v>
      </c>
      <c r="F38" s="152"/>
      <c r="G38" s="176">
        <v>205.6</v>
      </c>
      <c r="H38" s="177" t="s">
        <v>50</v>
      </c>
      <c r="I38" s="178" t="s">
        <v>51</v>
      </c>
      <c r="J38" s="161">
        <v>683.2</v>
      </c>
      <c r="K38" s="152"/>
      <c r="L38" s="141"/>
      <c r="M38" s="162" t="s">
        <v>52</v>
      </c>
      <c r="N38" s="163"/>
      <c r="O38" s="164"/>
      <c r="P38" s="141"/>
      <c r="Q38" s="141"/>
      <c r="R38" s="141"/>
      <c r="S38" s="141"/>
      <c r="T38" s="141"/>
      <c r="U38" s="145"/>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row>
    <row r="39" spans="1:63" ht="18.75">
      <c r="A39" s="261"/>
      <c r="B39" s="140"/>
      <c r="C39" s="141"/>
      <c r="D39" s="156">
        <v>21.2</v>
      </c>
      <c r="E39" s="185">
        <v>49.4</v>
      </c>
      <c r="F39" s="152"/>
      <c r="G39" s="179">
        <v>198.8</v>
      </c>
      <c r="H39" s="177" t="s">
        <v>50</v>
      </c>
      <c r="I39" s="178" t="s">
        <v>51</v>
      </c>
      <c r="J39" s="248">
        <v>670.2</v>
      </c>
      <c r="K39" s="152"/>
      <c r="L39" s="141"/>
      <c r="M39" s="162" t="s">
        <v>52</v>
      </c>
      <c r="N39" s="163"/>
      <c r="O39" s="164"/>
      <c r="P39" s="141"/>
      <c r="Q39" s="141"/>
      <c r="R39" s="141"/>
      <c r="S39" s="141"/>
      <c r="T39" s="141"/>
      <c r="U39" s="145"/>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row>
    <row r="40" spans="1:63" ht="18.75">
      <c r="A40" s="261"/>
      <c r="B40" s="140"/>
      <c r="C40" s="141"/>
      <c r="D40" s="166">
        <v>21.225</v>
      </c>
      <c r="E40" s="185">
        <v>49.2</v>
      </c>
      <c r="F40" s="152"/>
      <c r="G40" s="179">
        <v>195.6</v>
      </c>
      <c r="H40" s="177" t="s">
        <v>50</v>
      </c>
      <c r="I40" s="178" t="s">
        <v>51</v>
      </c>
      <c r="J40" s="248">
        <v>663.8</v>
      </c>
      <c r="K40" s="152"/>
      <c r="L40" s="167"/>
      <c r="M40" s="162" t="s">
        <v>52</v>
      </c>
      <c r="N40" s="163">
        <v>2.59</v>
      </c>
      <c r="O40" s="164">
        <v>10.8</v>
      </c>
      <c r="P40" s="141"/>
      <c r="Q40" s="141"/>
      <c r="R40" s="141"/>
      <c r="S40" s="141"/>
      <c r="T40" s="141"/>
      <c r="U40" s="145"/>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row>
    <row r="41" spans="1:63" ht="18.75">
      <c r="A41" s="261"/>
      <c r="B41" s="140"/>
      <c r="C41" s="141"/>
      <c r="D41" s="156">
        <v>21.25</v>
      </c>
      <c r="E41" s="185">
        <v>49</v>
      </c>
      <c r="F41" s="152"/>
      <c r="G41" s="176">
        <v>192.4</v>
      </c>
      <c r="H41" s="177" t="s">
        <v>50</v>
      </c>
      <c r="I41" s="178" t="s">
        <v>51</v>
      </c>
      <c r="J41" s="161">
        <v>657.5</v>
      </c>
      <c r="K41" s="152"/>
      <c r="L41" s="141"/>
      <c r="M41" s="162" t="s">
        <v>52</v>
      </c>
      <c r="N41" s="163"/>
      <c r="O41" s="164"/>
      <c r="P41" s="141"/>
      <c r="Q41" s="141"/>
      <c r="R41" s="141"/>
      <c r="S41" s="141"/>
      <c r="T41" s="141"/>
      <c r="U41" s="145"/>
      <c r="V41" s="261"/>
      <c r="W41" s="261"/>
      <c r="X41" s="261"/>
      <c r="Y41" s="261"/>
      <c r="Z41" s="261"/>
      <c r="AA41" s="122" t="s">
        <v>42</v>
      </c>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row>
    <row r="42" spans="1:63" ht="18.75">
      <c r="A42" s="261"/>
      <c r="B42" s="140"/>
      <c r="C42" s="141"/>
      <c r="D42" s="156">
        <v>21.3</v>
      </c>
      <c r="E42" s="185">
        <v>48.7</v>
      </c>
      <c r="F42" s="152"/>
      <c r="G42" s="176">
        <v>186.2</v>
      </c>
      <c r="H42" s="177" t="s">
        <v>50</v>
      </c>
      <c r="I42" s="178" t="s">
        <v>51</v>
      </c>
      <c r="J42" s="161">
        <v>644.9</v>
      </c>
      <c r="K42" s="152"/>
      <c r="L42" s="141"/>
      <c r="M42" s="162" t="s">
        <v>52</v>
      </c>
      <c r="N42" s="163"/>
      <c r="O42" s="164"/>
      <c r="P42" s="141"/>
      <c r="Q42" s="141"/>
      <c r="R42" s="141"/>
      <c r="S42" s="141"/>
      <c r="T42" s="141"/>
      <c r="U42" s="145"/>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row>
    <row r="43" spans="1:63" ht="18.75">
      <c r="A43" s="261"/>
      <c r="B43" s="140"/>
      <c r="C43" s="141"/>
      <c r="D43" s="156">
        <v>21.35</v>
      </c>
      <c r="E43" s="185">
        <v>48.3</v>
      </c>
      <c r="F43" s="152"/>
      <c r="G43" s="176">
        <v>180.3</v>
      </c>
      <c r="H43" s="177" t="s">
        <v>50</v>
      </c>
      <c r="I43" s="178" t="s">
        <v>51</v>
      </c>
      <c r="J43" s="161">
        <v>632.6</v>
      </c>
      <c r="K43" s="152"/>
      <c r="L43" s="141"/>
      <c r="M43" s="162" t="s">
        <v>52</v>
      </c>
      <c r="N43" s="163"/>
      <c r="O43" s="164"/>
      <c r="P43" s="141"/>
      <c r="Q43" s="141"/>
      <c r="R43" s="141"/>
      <c r="S43" s="141"/>
      <c r="T43" s="141"/>
      <c r="U43" s="145"/>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row>
    <row r="44" spans="1:63" ht="18.75">
      <c r="A44" s="261"/>
      <c r="B44" s="140"/>
      <c r="C44" s="141"/>
      <c r="D44" s="156">
        <v>21.4</v>
      </c>
      <c r="E44" s="185">
        <v>47.9</v>
      </c>
      <c r="F44" s="152"/>
      <c r="G44" s="179">
        <v>174.6</v>
      </c>
      <c r="H44" s="177" t="s">
        <v>50</v>
      </c>
      <c r="I44" s="178" t="s">
        <v>51</v>
      </c>
      <c r="J44" s="248">
        <v>620.5</v>
      </c>
      <c r="K44" s="152"/>
      <c r="L44" s="141"/>
      <c r="M44" s="162" t="s">
        <v>52</v>
      </c>
      <c r="N44" s="163"/>
      <c r="O44" s="164"/>
      <c r="P44" s="141"/>
      <c r="Q44" s="141"/>
      <c r="R44" s="141"/>
      <c r="S44" s="141"/>
      <c r="T44" s="141"/>
      <c r="U44" s="145"/>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row>
    <row r="45" spans="1:63" ht="18.75">
      <c r="A45" s="122"/>
      <c r="B45" s="140"/>
      <c r="C45" s="141"/>
      <c r="D45" s="156">
        <v>21.45</v>
      </c>
      <c r="E45" s="185">
        <v>47.4</v>
      </c>
      <c r="F45" s="152"/>
      <c r="G45" s="179">
        <v>169.2</v>
      </c>
      <c r="H45" s="177" t="s">
        <v>50</v>
      </c>
      <c r="I45" s="178" t="s">
        <v>51</v>
      </c>
      <c r="J45" s="248">
        <v>608.7</v>
      </c>
      <c r="K45" s="152"/>
      <c r="L45" s="141"/>
      <c r="M45" s="162" t="s">
        <v>52</v>
      </c>
      <c r="N45" s="163">
        <v>2.52</v>
      </c>
      <c r="O45" s="164">
        <v>10.1</v>
      </c>
      <c r="P45" s="141"/>
      <c r="Q45" s="141"/>
      <c r="R45" s="141"/>
      <c r="S45" s="141"/>
      <c r="T45" s="141"/>
      <c r="U45" s="145"/>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row>
    <row r="46" spans="1:63" ht="15">
      <c r="A46" s="122"/>
      <c r="B46" s="140"/>
      <c r="C46" s="141"/>
      <c r="D46" s="142"/>
      <c r="E46" s="180"/>
      <c r="F46" s="141"/>
      <c r="G46" s="141"/>
      <c r="H46" s="144"/>
      <c r="I46" s="141"/>
      <c r="J46" s="245"/>
      <c r="K46" s="141"/>
      <c r="L46" s="141"/>
      <c r="M46" s="141"/>
      <c r="N46" s="181"/>
      <c r="O46" s="182"/>
      <c r="P46" s="141"/>
      <c r="Q46" s="141"/>
      <c r="R46" s="141"/>
      <c r="S46" s="141"/>
      <c r="T46" s="141"/>
      <c r="U46" s="145"/>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row>
    <row r="47" spans="1:63" ht="15.75">
      <c r="A47" s="261"/>
      <c r="B47" s="140"/>
      <c r="C47" s="141"/>
      <c r="D47" s="147" t="s">
        <v>5</v>
      </c>
      <c r="E47" s="183" t="s">
        <v>43</v>
      </c>
      <c r="F47" s="146"/>
      <c r="G47" s="146" t="s">
        <v>62</v>
      </c>
      <c r="H47" s="149"/>
      <c r="I47" s="146"/>
      <c r="J47" s="246"/>
      <c r="K47" s="141"/>
      <c r="L47" s="141"/>
      <c r="M47" s="172" t="s">
        <v>44</v>
      </c>
      <c r="N47" s="142"/>
      <c r="O47" s="170"/>
      <c r="P47" s="141"/>
      <c r="Q47" s="141"/>
      <c r="R47" s="141"/>
      <c r="S47" s="141"/>
      <c r="T47" s="141"/>
      <c r="U47" s="145"/>
      <c r="V47" s="261"/>
      <c r="W47" s="261"/>
      <c r="X47" s="122" t="s">
        <v>42</v>
      </c>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row>
    <row r="48" spans="1:63" ht="19.5">
      <c r="A48" s="261"/>
      <c r="B48" s="140"/>
      <c r="C48" s="146" t="s">
        <v>55</v>
      </c>
      <c r="D48" s="150" t="s">
        <v>46</v>
      </c>
      <c r="E48" s="184"/>
      <c r="F48" s="152"/>
      <c r="G48" s="152"/>
      <c r="H48" s="153"/>
      <c r="I48" s="152"/>
      <c r="J48" s="247"/>
      <c r="K48" s="141"/>
      <c r="L48" s="141"/>
      <c r="M48" s="151" t="s">
        <v>47</v>
      </c>
      <c r="N48" s="173" t="s">
        <v>48</v>
      </c>
      <c r="O48" s="174" t="s">
        <v>49</v>
      </c>
      <c r="P48" s="141"/>
      <c r="Q48" s="141"/>
      <c r="R48" s="141"/>
      <c r="S48" s="141"/>
      <c r="T48" s="141"/>
      <c r="U48" s="145"/>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row>
    <row r="49" spans="1:63" ht="18.75">
      <c r="A49" s="261"/>
      <c r="B49" s="140"/>
      <c r="C49" s="141"/>
      <c r="D49" s="156">
        <v>24.89</v>
      </c>
      <c r="E49" s="185">
        <v>47.7</v>
      </c>
      <c r="F49" s="152"/>
      <c r="G49" s="186">
        <v>198.4</v>
      </c>
      <c r="H49" s="187" t="s">
        <v>50</v>
      </c>
      <c r="I49" s="188" t="s">
        <v>51</v>
      </c>
      <c r="J49" s="161">
        <v>655.9</v>
      </c>
      <c r="K49" s="152"/>
      <c r="L49" s="141"/>
      <c r="M49" s="162" t="s">
        <v>52</v>
      </c>
      <c r="N49" s="163">
        <v>2.17</v>
      </c>
      <c r="O49" s="164">
        <v>9.5</v>
      </c>
      <c r="P49" s="141"/>
      <c r="Q49" s="141"/>
      <c r="R49" s="141"/>
      <c r="S49" s="141"/>
      <c r="T49" s="141"/>
      <c r="U49" s="145"/>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row>
    <row r="50" spans="1:63" ht="18.75">
      <c r="A50" s="261"/>
      <c r="B50" s="140"/>
      <c r="C50" s="141"/>
      <c r="D50" s="156">
        <v>24.9</v>
      </c>
      <c r="E50" s="185">
        <v>47.5</v>
      </c>
      <c r="F50" s="152"/>
      <c r="G50" s="186">
        <v>197.2</v>
      </c>
      <c r="H50" s="187" t="s">
        <v>50</v>
      </c>
      <c r="I50" s="188" t="s">
        <v>51</v>
      </c>
      <c r="J50" s="161">
        <v>653.8</v>
      </c>
      <c r="K50" s="152"/>
      <c r="L50" s="141"/>
      <c r="M50" s="162" t="s">
        <v>52</v>
      </c>
      <c r="N50" s="163"/>
      <c r="O50" s="164"/>
      <c r="P50" s="141"/>
      <c r="Q50" s="141"/>
      <c r="R50" s="141"/>
      <c r="S50" s="141"/>
      <c r="T50" s="141"/>
      <c r="U50" s="145"/>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row>
    <row r="51" spans="1:63" ht="18.75">
      <c r="A51" s="261"/>
      <c r="B51" s="140"/>
      <c r="C51" s="141"/>
      <c r="D51" s="156">
        <v>24.91</v>
      </c>
      <c r="E51" s="185">
        <v>47.5</v>
      </c>
      <c r="F51" s="152"/>
      <c r="G51" s="186">
        <v>196.1</v>
      </c>
      <c r="H51" s="187" t="s">
        <v>50</v>
      </c>
      <c r="I51" s="188" t="s">
        <v>51</v>
      </c>
      <c r="J51" s="161">
        <v>651.7</v>
      </c>
      <c r="K51" s="152"/>
      <c r="L51" s="141"/>
      <c r="M51" s="162" t="s">
        <v>52</v>
      </c>
      <c r="N51" s="163"/>
      <c r="O51" s="164"/>
      <c r="P51" s="141"/>
      <c r="Q51" s="141"/>
      <c r="R51" s="141"/>
      <c r="S51" s="141"/>
      <c r="T51" s="141"/>
      <c r="U51" s="145"/>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row>
    <row r="52" spans="1:63" ht="18.75">
      <c r="A52" s="261"/>
      <c r="B52" s="140"/>
      <c r="C52" s="141"/>
      <c r="D52" s="156">
        <v>24.92</v>
      </c>
      <c r="E52" s="185">
        <v>47.4</v>
      </c>
      <c r="F52" s="152"/>
      <c r="G52" s="186">
        <v>195</v>
      </c>
      <c r="H52" s="187" t="s">
        <v>50</v>
      </c>
      <c r="I52" s="188" t="s">
        <v>51</v>
      </c>
      <c r="J52" s="161">
        <v>649.5</v>
      </c>
      <c r="K52" s="152"/>
      <c r="L52" s="141"/>
      <c r="M52" s="162" t="s">
        <v>52</v>
      </c>
      <c r="N52" s="163"/>
      <c r="O52" s="164"/>
      <c r="P52" s="141"/>
      <c r="Q52" s="141"/>
      <c r="R52" s="141"/>
      <c r="S52" s="141"/>
      <c r="T52" s="141"/>
      <c r="U52" s="145"/>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row>
    <row r="53" spans="1:63" ht="18.75">
      <c r="A53" s="261"/>
      <c r="B53" s="140"/>
      <c r="C53" s="141"/>
      <c r="D53" s="156">
        <v>24.93</v>
      </c>
      <c r="E53" s="185">
        <v>47.3</v>
      </c>
      <c r="F53" s="152"/>
      <c r="G53" s="186">
        <v>194</v>
      </c>
      <c r="H53" s="187" t="s">
        <v>50</v>
      </c>
      <c r="I53" s="188" t="s">
        <v>51</v>
      </c>
      <c r="J53" s="161">
        <v>647.4</v>
      </c>
      <c r="K53" s="152"/>
      <c r="L53" s="141"/>
      <c r="M53" s="162" t="s">
        <v>52</v>
      </c>
      <c r="N53" s="163"/>
      <c r="O53" s="164"/>
      <c r="P53" s="141"/>
      <c r="Q53" s="141"/>
      <c r="R53" s="141"/>
      <c r="S53" s="141"/>
      <c r="T53" s="141"/>
      <c r="U53" s="145"/>
      <c r="V53" s="261"/>
      <c r="W53" s="261"/>
      <c r="X53" s="261"/>
      <c r="Y53" s="261"/>
      <c r="Z53" s="122" t="s">
        <v>42</v>
      </c>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row>
    <row r="54" spans="1:63" ht="18.75">
      <c r="A54" s="261"/>
      <c r="B54" s="140"/>
      <c r="C54" s="141"/>
      <c r="D54" s="166">
        <v>24.94</v>
      </c>
      <c r="E54" s="185">
        <v>47.3</v>
      </c>
      <c r="F54" s="152"/>
      <c r="G54" s="186">
        <v>192.9</v>
      </c>
      <c r="H54" s="187" t="s">
        <v>50</v>
      </c>
      <c r="I54" s="188" t="s">
        <v>51</v>
      </c>
      <c r="J54" s="161">
        <v>645.3</v>
      </c>
      <c r="K54" s="152"/>
      <c r="L54" s="167"/>
      <c r="M54" s="162" t="s">
        <v>52</v>
      </c>
      <c r="N54" s="163">
        <v>2.16</v>
      </c>
      <c r="O54" s="164">
        <v>9.33</v>
      </c>
      <c r="P54" s="141"/>
      <c r="Q54" s="141"/>
      <c r="R54" s="141"/>
      <c r="S54" s="141"/>
      <c r="T54" s="141"/>
      <c r="U54" s="145"/>
      <c r="V54" s="261"/>
      <c r="W54" s="261"/>
      <c r="X54" s="261"/>
      <c r="Y54" s="261"/>
      <c r="Z54" s="122" t="s">
        <v>42</v>
      </c>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row>
    <row r="55" spans="1:63" ht="18.75">
      <c r="A55" s="261"/>
      <c r="B55" s="140"/>
      <c r="C55" s="141"/>
      <c r="D55" s="156">
        <v>24.95</v>
      </c>
      <c r="E55" s="185">
        <v>47.2</v>
      </c>
      <c r="F55" s="152"/>
      <c r="G55" s="186">
        <v>191.8</v>
      </c>
      <c r="H55" s="187" t="s">
        <v>50</v>
      </c>
      <c r="I55" s="188" t="s">
        <v>51</v>
      </c>
      <c r="J55" s="161">
        <v>643.2</v>
      </c>
      <c r="K55" s="152"/>
      <c r="L55" s="141"/>
      <c r="M55" s="162" t="s">
        <v>52</v>
      </c>
      <c r="N55" s="163"/>
      <c r="O55" s="164"/>
      <c r="P55" s="141"/>
      <c r="Q55" s="141"/>
      <c r="R55" s="141"/>
      <c r="S55" s="141"/>
      <c r="T55" s="141"/>
      <c r="U55" s="145"/>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row>
    <row r="56" spans="1:63" ht="18.75">
      <c r="A56" s="261"/>
      <c r="B56" s="140"/>
      <c r="C56" s="141"/>
      <c r="D56" s="156">
        <v>24.96</v>
      </c>
      <c r="E56" s="185">
        <v>47.2</v>
      </c>
      <c r="F56" s="152"/>
      <c r="G56" s="186">
        <v>190.7</v>
      </c>
      <c r="H56" s="187" t="s">
        <v>50</v>
      </c>
      <c r="I56" s="188" t="s">
        <v>51</v>
      </c>
      <c r="J56" s="161">
        <v>641.1</v>
      </c>
      <c r="K56" s="152"/>
      <c r="L56" s="141"/>
      <c r="M56" s="162" t="s">
        <v>52</v>
      </c>
      <c r="N56" s="163"/>
      <c r="O56" s="164"/>
      <c r="P56" s="141"/>
      <c r="Q56" s="141"/>
      <c r="R56" s="141"/>
      <c r="S56" s="141"/>
      <c r="T56" s="141"/>
      <c r="U56" s="145"/>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row>
    <row r="57" spans="1:63" ht="18.75">
      <c r="A57" s="261"/>
      <c r="B57" s="140"/>
      <c r="C57" s="141"/>
      <c r="D57" s="156">
        <v>24.97</v>
      </c>
      <c r="E57" s="185">
        <v>47.1</v>
      </c>
      <c r="F57" s="152"/>
      <c r="G57" s="189">
        <v>189.7</v>
      </c>
      <c r="H57" s="187" t="s">
        <v>50</v>
      </c>
      <c r="I57" s="188" t="s">
        <v>51</v>
      </c>
      <c r="J57" s="248">
        <v>639.1</v>
      </c>
      <c r="K57" s="152"/>
      <c r="L57" s="141"/>
      <c r="M57" s="162" t="s">
        <v>52</v>
      </c>
      <c r="N57" s="163"/>
      <c r="O57" s="164"/>
      <c r="P57" s="141"/>
      <c r="Q57" s="141"/>
      <c r="R57" s="141"/>
      <c r="S57" s="141"/>
      <c r="T57" s="141"/>
      <c r="U57" s="145"/>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row>
    <row r="58" spans="1:63" ht="18.75">
      <c r="A58" s="122"/>
      <c r="B58" s="140"/>
      <c r="C58" s="141"/>
      <c r="D58" s="156">
        <v>24.98</v>
      </c>
      <c r="E58" s="185">
        <v>47</v>
      </c>
      <c r="F58" s="152"/>
      <c r="G58" s="189">
        <v>188.6</v>
      </c>
      <c r="H58" s="187" t="s">
        <v>50</v>
      </c>
      <c r="I58" s="188" t="s">
        <v>51</v>
      </c>
      <c r="J58" s="248">
        <v>637</v>
      </c>
      <c r="K58" s="152"/>
      <c r="L58" s="141"/>
      <c r="M58" s="162" t="s">
        <v>52</v>
      </c>
      <c r="N58" s="163"/>
      <c r="O58" s="164"/>
      <c r="P58" s="141"/>
      <c r="Q58" s="141"/>
      <c r="R58" s="141"/>
      <c r="S58" s="141"/>
      <c r="T58" s="141"/>
      <c r="U58" s="145"/>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row>
    <row r="59" spans="1:63" ht="18.75">
      <c r="A59" s="122"/>
      <c r="B59" s="140"/>
      <c r="C59" s="141"/>
      <c r="D59" s="156">
        <v>24.99</v>
      </c>
      <c r="E59" s="185">
        <v>47</v>
      </c>
      <c r="F59" s="152"/>
      <c r="G59" s="189">
        <v>187.6</v>
      </c>
      <c r="H59" s="187" t="s">
        <v>50</v>
      </c>
      <c r="I59" s="188" t="s">
        <v>51</v>
      </c>
      <c r="J59" s="248">
        <v>634.9</v>
      </c>
      <c r="K59" s="152"/>
      <c r="L59" s="141"/>
      <c r="M59" s="162" t="s">
        <v>52</v>
      </c>
      <c r="N59" s="163">
        <v>2.15</v>
      </c>
      <c r="O59" s="164">
        <v>9.2</v>
      </c>
      <c r="P59" s="141"/>
      <c r="Q59" s="141"/>
      <c r="R59" s="141"/>
      <c r="S59" s="141"/>
      <c r="T59" s="141"/>
      <c r="U59" s="145"/>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row>
    <row r="60" spans="1:63" ht="15">
      <c r="A60" s="122"/>
      <c r="B60" s="140"/>
      <c r="C60" s="141"/>
      <c r="D60" s="142"/>
      <c r="E60" s="180"/>
      <c r="F60" s="141"/>
      <c r="G60" s="141"/>
      <c r="H60" s="144"/>
      <c r="I60" s="141"/>
      <c r="J60" s="245"/>
      <c r="K60" s="141"/>
      <c r="L60" s="141"/>
      <c r="M60" s="141"/>
      <c r="N60" s="181"/>
      <c r="O60" s="182"/>
      <c r="P60" s="141"/>
      <c r="Q60" s="141"/>
      <c r="R60" s="141"/>
      <c r="S60" s="141"/>
      <c r="T60" s="141"/>
      <c r="U60" s="145"/>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row>
    <row r="61" spans="1:63" ht="15.75">
      <c r="A61" s="261"/>
      <c r="B61" s="140"/>
      <c r="C61" s="141"/>
      <c r="D61" s="147" t="s">
        <v>5</v>
      </c>
      <c r="E61" s="183" t="s">
        <v>43</v>
      </c>
      <c r="F61" s="146"/>
      <c r="G61" s="146" t="s">
        <v>62</v>
      </c>
      <c r="H61" s="149"/>
      <c r="I61" s="146"/>
      <c r="J61" s="246"/>
      <c r="K61" s="141"/>
      <c r="L61" s="141"/>
      <c r="M61" s="172" t="s">
        <v>44</v>
      </c>
      <c r="N61" s="142"/>
      <c r="O61" s="170"/>
      <c r="P61" s="141"/>
      <c r="Q61" s="141"/>
      <c r="R61" s="141"/>
      <c r="S61" s="141"/>
      <c r="T61" s="141"/>
      <c r="U61" s="145"/>
      <c r="V61" s="261"/>
      <c r="W61" s="261"/>
      <c r="X61" s="261"/>
      <c r="Y61" s="261"/>
      <c r="Z61" s="261"/>
      <c r="AA61" s="261"/>
      <c r="AB61" s="122" t="s">
        <v>42</v>
      </c>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row>
    <row r="62" spans="1:63" ht="19.5">
      <c r="A62" s="261"/>
      <c r="B62" s="140"/>
      <c r="C62" s="146" t="s">
        <v>56</v>
      </c>
      <c r="D62" s="150" t="s">
        <v>46</v>
      </c>
      <c r="E62" s="184"/>
      <c r="F62" s="152"/>
      <c r="G62" s="152"/>
      <c r="H62" s="153"/>
      <c r="I62" s="152"/>
      <c r="J62" s="247"/>
      <c r="K62" s="141"/>
      <c r="L62" s="141"/>
      <c r="M62" s="151" t="s">
        <v>47</v>
      </c>
      <c r="N62" s="173" t="s">
        <v>48</v>
      </c>
      <c r="O62" s="174" t="s">
        <v>49</v>
      </c>
      <c r="P62" s="141"/>
      <c r="Q62" s="141"/>
      <c r="R62" s="141"/>
      <c r="S62" s="141"/>
      <c r="T62" s="141"/>
      <c r="U62" s="145"/>
      <c r="V62" s="261"/>
      <c r="W62" s="261"/>
      <c r="X62" s="261"/>
      <c r="Y62" s="261"/>
      <c r="Z62" s="261"/>
      <c r="AA62" s="261"/>
      <c r="AB62" s="122" t="s">
        <v>42</v>
      </c>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row>
    <row r="63" spans="1:63" ht="18.75">
      <c r="A63" s="261"/>
      <c r="B63" s="140"/>
      <c r="C63" s="141"/>
      <c r="D63" s="156">
        <v>28</v>
      </c>
      <c r="E63" s="185">
        <v>47.6</v>
      </c>
      <c r="F63" s="152"/>
      <c r="G63" s="186">
        <v>232.7</v>
      </c>
      <c r="H63" s="177" t="s">
        <v>50</v>
      </c>
      <c r="I63" s="178" t="s">
        <v>51</v>
      </c>
      <c r="J63" s="161">
        <v>705.2</v>
      </c>
      <c r="K63" s="152"/>
      <c r="L63" s="141"/>
      <c r="M63" s="162" t="s">
        <v>52</v>
      </c>
      <c r="N63" s="163">
        <v>1.93</v>
      </c>
      <c r="O63" s="164">
        <v>9</v>
      </c>
      <c r="P63" s="141"/>
      <c r="Q63" s="141"/>
      <c r="R63" s="141"/>
      <c r="S63" s="141"/>
      <c r="T63" s="141"/>
      <c r="U63" s="145"/>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row>
    <row r="64" spans="1:63" ht="18.75">
      <c r="A64" s="261"/>
      <c r="B64" s="140"/>
      <c r="C64" s="141"/>
      <c r="D64" s="156">
        <v>28.1</v>
      </c>
      <c r="E64" s="185">
        <v>47.2</v>
      </c>
      <c r="F64" s="152"/>
      <c r="G64" s="186">
        <v>220.9</v>
      </c>
      <c r="H64" s="177" t="s">
        <v>50</v>
      </c>
      <c r="I64" s="178" t="s">
        <v>51</v>
      </c>
      <c r="J64" s="161">
        <v>685.5</v>
      </c>
      <c r="K64" s="152"/>
      <c r="L64" s="141"/>
      <c r="M64" s="162" t="s">
        <v>52</v>
      </c>
      <c r="N64" s="163"/>
      <c r="O64" s="164"/>
      <c r="P64" s="141"/>
      <c r="Q64" s="141"/>
      <c r="R64" s="141"/>
      <c r="S64" s="141"/>
      <c r="T64" s="141"/>
      <c r="U64" s="145"/>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row>
    <row r="65" spans="1:63" ht="18.75">
      <c r="A65" s="261"/>
      <c r="B65" s="140"/>
      <c r="C65" s="141"/>
      <c r="D65" s="156">
        <v>28.2</v>
      </c>
      <c r="E65" s="185">
        <v>46.7</v>
      </c>
      <c r="F65" s="152"/>
      <c r="G65" s="186">
        <v>210</v>
      </c>
      <c r="H65" s="177" t="s">
        <v>50</v>
      </c>
      <c r="I65" s="178" t="s">
        <v>51</v>
      </c>
      <c r="J65" s="161">
        <v>666.4</v>
      </c>
      <c r="K65" s="152"/>
      <c r="L65" s="141"/>
      <c r="M65" s="162" t="s">
        <v>52</v>
      </c>
      <c r="N65" s="163"/>
      <c r="O65" s="164"/>
      <c r="P65" s="141"/>
      <c r="Q65" s="141"/>
      <c r="R65" s="141"/>
      <c r="S65" s="141"/>
      <c r="T65" s="141"/>
      <c r="U65" s="145"/>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row>
    <row r="66" spans="1:63" ht="18.75">
      <c r="A66" s="261"/>
      <c r="B66" s="140"/>
      <c r="C66" s="141"/>
      <c r="D66" s="156">
        <v>28.3</v>
      </c>
      <c r="E66" s="185">
        <v>46.2</v>
      </c>
      <c r="F66" s="152"/>
      <c r="G66" s="186">
        <v>199.8</v>
      </c>
      <c r="H66" s="177" t="s">
        <v>50</v>
      </c>
      <c r="I66" s="178" t="s">
        <v>51</v>
      </c>
      <c r="J66" s="161">
        <v>647.7</v>
      </c>
      <c r="K66" s="152"/>
      <c r="L66" s="141"/>
      <c r="M66" s="162" t="s">
        <v>52</v>
      </c>
      <c r="N66" s="163"/>
      <c r="O66" s="164"/>
      <c r="P66" s="141"/>
      <c r="Q66" s="141"/>
      <c r="R66" s="141"/>
      <c r="S66" s="141"/>
      <c r="T66" s="141"/>
      <c r="U66" s="145"/>
      <c r="V66" s="261"/>
      <c r="W66" s="261"/>
      <c r="X66" s="261"/>
      <c r="Y66" s="122" t="s">
        <v>42</v>
      </c>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row>
    <row r="67" spans="1:63" ht="18.75">
      <c r="A67" s="122"/>
      <c r="B67" s="140"/>
      <c r="C67" s="141"/>
      <c r="D67" s="166">
        <v>28.4</v>
      </c>
      <c r="E67" s="185">
        <v>45.7</v>
      </c>
      <c r="F67" s="152"/>
      <c r="G67" s="186">
        <v>190</v>
      </c>
      <c r="H67" s="177" t="s">
        <v>50</v>
      </c>
      <c r="I67" s="178" t="s">
        <v>51</v>
      </c>
      <c r="J67" s="161">
        <v>629.6</v>
      </c>
      <c r="K67" s="152"/>
      <c r="L67" s="167"/>
      <c r="M67" s="162" t="s">
        <v>52</v>
      </c>
      <c r="N67" s="163">
        <v>1.87</v>
      </c>
      <c r="O67" s="164">
        <v>8.3</v>
      </c>
      <c r="P67" s="141"/>
      <c r="Q67" s="141"/>
      <c r="R67" s="141"/>
      <c r="S67" s="141"/>
      <c r="T67" s="141"/>
      <c r="U67" s="145"/>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row>
    <row r="68" spans="1:63" ht="18.75">
      <c r="A68" s="261"/>
      <c r="B68" s="140"/>
      <c r="C68" s="141"/>
      <c r="D68" s="156">
        <v>28.5</v>
      </c>
      <c r="E68" s="185">
        <v>45.2</v>
      </c>
      <c r="F68" s="152"/>
      <c r="G68" s="186">
        <v>181.2</v>
      </c>
      <c r="H68" s="177" t="s">
        <v>50</v>
      </c>
      <c r="I68" s="178" t="s">
        <v>51</v>
      </c>
      <c r="J68" s="161">
        <v>611.9</v>
      </c>
      <c r="K68" s="152"/>
      <c r="L68" s="141"/>
      <c r="M68" s="162" t="s">
        <v>52</v>
      </c>
      <c r="N68" s="163"/>
      <c r="O68" s="164"/>
      <c r="P68" s="141"/>
      <c r="Q68" s="141"/>
      <c r="R68" s="141"/>
      <c r="S68" s="141"/>
      <c r="T68" s="141"/>
      <c r="U68" s="145"/>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row>
    <row r="69" spans="1:63" ht="18.75">
      <c r="A69" s="261"/>
      <c r="B69" s="140"/>
      <c r="C69" s="141"/>
      <c r="D69" s="156">
        <v>28.6</v>
      </c>
      <c r="E69" s="185">
        <v>44.7</v>
      </c>
      <c r="F69" s="152"/>
      <c r="G69" s="186">
        <v>172.8</v>
      </c>
      <c r="H69" s="177" t="s">
        <v>50</v>
      </c>
      <c r="I69" s="178" t="s">
        <v>51</v>
      </c>
      <c r="J69" s="161">
        <v>594.7</v>
      </c>
      <c r="K69" s="152"/>
      <c r="L69" s="141"/>
      <c r="M69" s="162" t="s">
        <v>52</v>
      </c>
      <c r="N69" s="163"/>
      <c r="O69" s="164"/>
      <c r="P69" s="141"/>
      <c r="Q69" s="141"/>
      <c r="R69" s="141"/>
      <c r="S69" s="141"/>
      <c r="T69" s="141"/>
      <c r="U69" s="145"/>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row>
    <row r="70" spans="1:63" ht="18.75">
      <c r="A70" s="261"/>
      <c r="B70" s="140"/>
      <c r="C70" s="141"/>
      <c r="D70" s="156">
        <v>28.7</v>
      </c>
      <c r="E70" s="185">
        <v>44.1</v>
      </c>
      <c r="F70" s="152"/>
      <c r="G70" s="186">
        <v>165</v>
      </c>
      <c r="H70" s="177" t="s">
        <v>50</v>
      </c>
      <c r="I70" s="178" t="s">
        <v>51</v>
      </c>
      <c r="J70" s="161">
        <v>578</v>
      </c>
      <c r="K70" s="152"/>
      <c r="L70" s="141"/>
      <c r="M70" s="162" t="s">
        <v>52</v>
      </c>
      <c r="N70" s="163"/>
      <c r="O70" s="164"/>
      <c r="P70" s="141"/>
      <c r="Q70" s="141"/>
      <c r="R70" s="141"/>
      <c r="S70" s="141"/>
      <c r="T70" s="141"/>
      <c r="U70" s="145"/>
      <c r="V70" s="261"/>
      <c r="W70" s="261"/>
      <c r="X70" s="261"/>
      <c r="Y70" s="261"/>
      <c r="Z70" s="261"/>
      <c r="AA70" s="261"/>
      <c r="AB70" s="122" t="s">
        <v>42</v>
      </c>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row>
    <row r="71" spans="1:63" ht="18.75">
      <c r="A71" s="261"/>
      <c r="B71" s="140"/>
      <c r="C71" s="141"/>
      <c r="D71" s="156">
        <v>28.8</v>
      </c>
      <c r="E71" s="185">
        <v>43.5</v>
      </c>
      <c r="F71" s="152"/>
      <c r="G71" s="189">
        <v>157.6</v>
      </c>
      <c r="H71" s="177" t="s">
        <v>50</v>
      </c>
      <c r="I71" s="178" t="s">
        <v>51</v>
      </c>
      <c r="J71" s="248">
        <v>561.6</v>
      </c>
      <c r="K71" s="152"/>
      <c r="L71" s="141"/>
      <c r="M71" s="162" t="s">
        <v>52</v>
      </c>
      <c r="N71" s="163"/>
      <c r="O71" s="164"/>
      <c r="P71" s="141"/>
      <c r="Q71" s="141"/>
      <c r="R71" s="141"/>
      <c r="S71" s="141"/>
      <c r="T71" s="141"/>
      <c r="U71" s="145"/>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row>
    <row r="72" spans="1:63" ht="18.75">
      <c r="A72" s="261"/>
      <c r="B72" s="140"/>
      <c r="C72" s="141"/>
      <c r="D72" s="156">
        <v>28.9</v>
      </c>
      <c r="E72" s="185">
        <v>42.8</v>
      </c>
      <c r="F72" s="152"/>
      <c r="G72" s="189">
        <v>150.7</v>
      </c>
      <c r="H72" s="177" t="s">
        <v>50</v>
      </c>
      <c r="I72" s="178" t="s">
        <v>51</v>
      </c>
      <c r="J72" s="248">
        <v>545.7</v>
      </c>
      <c r="K72" s="152"/>
      <c r="L72" s="141"/>
      <c r="M72" s="162" t="s">
        <v>52</v>
      </c>
      <c r="N72" s="163"/>
      <c r="O72" s="164"/>
      <c r="P72" s="141"/>
      <c r="Q72" s="141"/>
      <c r="R72" s="141"/>
      <c r="S72" s="141"/>
      <c r="T72" s="141"/>
      <c r="U72" s="145"/>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261"/>
      <c r="BA72" s="261"/>
      <c r="BB72" s="261"/>
      <c r="BC72" s="261"/>
      <c r="BD72" s="261"/>
      <c r="BE72" s="261"/>
      <c r="BF72" s="261"/>
      <c r="BG72" s="261"/>
      <c r="BH72" s="261"/>
      <c r="BI72" s="261"/>
      <c r="BJ72" s="261"/>
      <c r="BK72" s="261"/>
    </row>
    <row r="73" spans="1:63" ht="18.75">
      <c r="A73" s="261"/>
      <c r="B73" s="140"/>
      <c r="C73" s="141"/>
      <c r="D73" s="156">
        <v>29</v>
      </c>
      <c r="E73" s="185">
        <v>42.2</v>
      </c>
      <c r="F73" s="152"/>
      <c r="G73" s="189">
        <v>144.2</v>
      </c>
      <c r="H73" s="177" t="s">
        <v>50</v>
      </c>
      <c r="I73" s="178" t="s">
        <v>51</v>
      </c>
      <c r="J73" s="248">
        <v>530.2</v>
      </c>
      <c r="K73" s="152"/>
      <c r="L73" s="141"/>
      <c r="M73" s="162" t="s">
        <v>52</v>
      </c>
      <c r="N73" s="163">
        <v>1.75</v>
      </c>
      <c r="O73" s="164">
        <v>6.4</v>
      </c>
      <c r="P73" s="141"/>
      <c r="Q73" s="141"/>
      <c r="R73" s="141"/>
      <c r="S73" s="141"/>
      <c r="T73" s="141"/>
      <c r="U73" s="145"/>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row>
    <row r="74" spans="1:63" ht="18.75">
      <c r="A74" s="261"/>
      <c r="B74" s="140"/>
      <c r="C74" s="141"/>
      <c r="D74" s="156">
        <v>29.1</v>
      </c>
      <c r="E74" s="185">
        <v>41.5</v>
      </c>
      <c r="F74" s="152"/>
      <c r="G74" s="189">
        <v>138.2</v>
      </c>
      <c r="H74" s="177" t="s">
        <v>50</v>
      </c>
      <c r="I74" s="178" t="s">
        <v>51</v>
      </c>
      <c r="J74" s="248">
        <v>515</v>
      </c>
      <c r="K74" s="152"/>
      <c r="L74" s="141"/>
      <c r="M74" s="162" t="s">
        <v>52</v>
      </c>
      <c r="N74" s="163"/>
      <c r="O74" s="164"/>
      <c r="P74" s="141"/>
      <c r="Q74" s="141"/>
      <c r="R74" s="141"/>
      <c r="S74" s="141"/>
      <c r="T74" s="141"/>
      <c r="U74" s="145"/>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c r="BB74" s="261"/>
      <c r="BC74" s="261"/>
      <c r="BD74" s="261"/>
      <c r="BE74" s="261"/>
      <c r="BF74" s="261"/>
      <c r="BG74" s="261"/>
      <c r="BH74" s="261"/>
      <c r="BI74" s="261"/>
      <c r="BJ74" s="261"/>
      <c r="BK74" s="261"/>
    </row>
    <row r="75" spans="1:63" ht="18.75">
      <c r="A75" s="261"/>
      <c r="B75" s="140"/>
      <c r="C75" s="141"/>
      <c r="D75" s="156">
        <v>29.2</v>
      </c>
      <c r="E75" s="185">
        <v>40.8</v>
      </c>
      <c r="F75" s="152"/>
      <c r="G75" s="189">
        <v>132.4</v>
      </c>
      <c r="H75" s="177" t="s">
        <v>50</v>
      </c>
      <c r="I75" s="178" t="s">
        <v>51</v>
      </c>
      <c r="J75" s="248">
        <v>500.2</v>
      </c>
      <c r="K75" s="152"/>
      <c r="L75" s="141"/>
      <c r="M75" s="162" t="s">
        <v>52</v>
      </c>
      <c r="N75" s="163"/>
      <c r="O75" s="164"/>
      <c r="P75" s="141"/>
      <c r="Q75" s="141"/>
      <c r="R75" s="141"/>
      <c r="S75" s="141"/>
      <c r="T75" s="141"/>
      <c r="U75" s="145"/>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c r="BA75" s="261"/>
      <c r="BB75" s="261"/>
      <c r="BC75" s="261"/>
      <c r="BD75" s="261"/>
      <c r="BE75" s="261"/>
      <c r="BF75" s="261"/>
      <c r="BG75" s="261"/>
      <c r="BH75" s="261"/>
      <c r="BI75" s="261"/>
      <c r="BJ75" s="261"/>
      <c r="BK75" s="261"/>
    </row>
    <row r="76" spans="1:63" ht="18.75">
      <c r="A76" s="261"/>
      <c r="B76" s="140"/>
      <c r="C76" s="141"/>
      <c r="D76" s="156">
        <v>29.3</v>
      </c>
      <c r="E76" s="185">
        <v>40</v>
      </c>
      <c r="F76" s="152"/>
      <c r="G76" s="189">
        <v>127.1</v>
      </c>
      <c r="H76" s="177" t="s">
        <v>50</v>
      </c>
      <c r="I76" s="178" t="s">
        <v>51</v>
      </c>
      <c r="J76" s="248">
        <v>485.8</v>
      </c>
      <c r="K76" s="152"/>
      <c r="L76" s="141"/>
      <c r="M76" s="162" t="s">
        <v>52</v>
      </c>
      <c r="N76" s="163"/>
      <c r="O76" s="164"/>
      <c r="P76" s="141"/>
      <c r="Q76" s="141"/>
      <c r="R76" s="141"/>
      <c r="S76" s="141"/>
      <c r="T76" s="141"/>
      <c r="U76" s="145"/>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row>
    <row r="77" spans="1:63" ht="18.75">
      <c r="A77" s="261"/>
      <c r="B77" s="140"/>
      <c r="C77" s="141"/>
      <c r="D77" s="156">
        <v>29.4</v>
      </c>
      <c r="E77" s="185">
        <v>39.3</v>
      </c>
      <c r="F77" s="152"/>
      <c r="G77" s="189">
        <v>122</v>
      </c>
      <c r="H77" s="177" t="s">
        <v>50</v>
      </c>
      <c r="I77" s="178" t="s">
        <v>51</v>
      </c>
      <c r="J77" s="248">
        <v>471.7</v>
      </c>
      <c r="K77" s="152"/>
      <c r="L77" s="141"/>
      <c r="M77" s="162" t="s">
        <v>52</v>
      </c>
      <c r="N77" s="163"/>
      <c r="O77" s="164"/>
      <c r="P77" s="141"/>
      <c r="Q77" s="141"/>
      <c r="R77" s="141"/>
      <c r="S77" s="141"/>
      <c r="T77" s="141"/>
      <c r="U77" s="145"/>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row>
    <row r="78" spans="1:63" ht="18.75">
      <c r="A78" s="261"/>
      <c r="B78" s="140"/>
      <c r="C78" s="141"/>
      <c r="D78" s="156">
        <v>29.5</v>
      </c>
      <c r="E78" s="185">
        <v>38.5</v>
      </c>
      <c r="F78" s="152"/>
      <c r="G78" s="189">
        <v>117.3</v>
      </c>
      <c r="H78" s="177" t="s">
        <v>50</v>
      </c>
      <c r="I78" s="178" t="s">
        <v>51</v>
      </c>
      <c r="J78" s="248">
        <v>457.9</v>
      </c>
      <c r="K78" s="152"/>
      <c r="L78" s="141"/>
      <c r="M78" s="162" t="s">
        <v>52</v>
      </c>
      <c r="N78" s="163"/>
      <c r="O78" s="164"/>
      <c r="P78" s="141"/>
      <c r="Q78" s="141"/>
      <c r="R78" s="141"/>
      <c r="S78" s="141"/>
      <c r="T78" s="141"/>
      <c r="U78" s="145"/>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row>
    <row r="79" spans="1:63" ht="18.75">
      <c r="A79" s="261"/>
      <c r="B79" s="140"/>
      <c r="C79" s="141"/>
      <c r="D79" s="156">
        <v>29.6</v>
      </c>
      <c r="E79" s="185">
        <v>37.7</v>
      </c>
      <c r="F79" s="152"/>
      <c r="G79" s="189">
        <v>112.8</v>
      </c>
      <c r="H79" s="177" t="s">
        <v>50</v>
      </c>
      <c r="I79" s="178" t="s">
        <v>51</v>
      </c>
      <c r="J79" s="248">
        <v>444.4</v>
      </c>
      <c r="K79" s="152"/>
      <c r="L79" s="141"/>
      <c r="M79" s="162" t="s">
        <v>52</v>
      </c>
      <c r="N79" s="163"/>
      <c r="O79" s="164"/>
      <c r="P79" s="141"/>
      <c r="Q79" s="141"/>
      <c r="R79" s="141"/>
      <c r="S79" s="141"/>
      <c r="T79" s="141"/>
      <c r="U79" s="145"/>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row>
    <row r="80" spans="1:63" ht="18.75">
      <c r="A80" s="261"/>
      <c r="B80" s="140"/>
      <c r="C80" s="141"/>
      <c r="D80" s="156">
        <v>29.7</v>
      </c>
      <c r="E80" s="185">
        <v>36.8</v>
      </c>
      <c r="F80" s="152"/>
      <c r="G80" s="189">
        <v>108.6</v>
      </c>
      <c r="H80" s="177" t="s">
        <v>50</v>
      </c>
      <c r="I80" s="178" t="s">
        <v>51</v>
      </c>
      <c r="J80" s="248">
        <v>431.3</v>
      </c>
      <c r="K80" s="152"/>
      <c r="L80" s="141"/>
      <c r="M80" s="162" t="s">
        <v>52</v>
      </c>
      <c r="N80" s="163">
        <v>1.59</v>
      </c>
      <c r="O80" s="164">
        <v>5.8</v>
      </c>
      <c r="P80" s="141"/>
      <c r="Q80" s="141"/>
      <c r="R80" s="141"/>
      <c r="S80" s="141"/>
      <c r="T80" s="141"/>
      <c r="U80" s="145"/>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row>
    <row r="81" spans="1:63" ht="15">
      <c r="A81" s="261"/>
      <c r="B81" s="140"/>
      <c r="C81" s="141"/>
      <c r="D81" s="142"/>
      <c r="E81" s="143"/>
      <c r="F81" s="141"/>
      <c r="G81" s="141"/>
      <c r="H81" s="144"/>
      <c r="I81" s="141"/>
      <c r="J81" s="245"/>
      <c r="K81" s="141"/>
      <c r="L81" s="141"/>
      <c r="M81" s="141"/>
      <c r="N81" s="141"/>
      <c r="O81" s="141"/>
      <c r="P81" s="141"/>
      <c r="Q81" s="141"/>
      <c r="R81" s="141"/>
      <c r="S81" s="141"/>
      <c r="T81" s="141"/>
      <c r="U81" s="145"/>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row>
    <row r="82" spans="1:63" ht="15">
      <c r="A82" s="261"/>
      <c r="B82" s="140"/>
      <c r="C82" s="141"/>
      <c r="D82" s="142"/>
      <c r="E82" s="143"/>
      <c r="F82" s="141"/>
      <c r="G82" s="141"/>
      <c r="H82" s="144"/>
      <c r="I82" s="141"/>
      <c r="J82" s="245"/>
      <c r="K82" s="141"/>
      <c r="L82" s="141"/>
      <c r="M82" s="141"/>
      <c r="N82" s="141"/>
      <c r="O82" s="141"/>
      <c r="P82" s="141"/>
      <c r="Q82" s="141"/>
      <c r="R82" s="141"/>
      <c r="S82" s="141"/>
      <c r="T82" s="141"/>
      <c r="U82" s="145"/>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row>
    <row r="83" spans="1:63" ht="18.75">
      <c r="A83" s="261"/>
      <c r="B83" s="140"/>
      <c r="C83" s="141"/>
      <c r="D83" s="190"/>
      <c r="E83" s="151"/>
      <c r="F83" s="152"/>
      <c r="G83" s="152"/>
      <c r="H83" s="153"/>
      <c r="I83" s="152"/>
      <c r="J83" s="247"/>
      <c r="K83" s="152"/>
      <c r="L83" s="152"/>
      <c r="M83" s="152"/>
      <c r="N83" s="141"/>
      <c r="O83" s="141"/>
      <c r="P83" s="141"/>
      <c r="Q83" s="141"/>
      <c r="R83" s="141"/>
      <c r="S83" s="141"/>
      <c r="T83" s="141"/>
      <c r="U83" s="145"/>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row>
    <row r="84" spans="1:63" ht="19.5" thickBot="1">
      <c r="A84" s="261"/>
      <c r="B84" s="140"/>
      <c r="C84" s="141"/>
      <c r="D84" s="191" t="s">
        <v>57</v>
      </c>
      <c r="E84" s="151"/>
      <c r="F84" s="152"/>
      <c r="G84" s="152"/>
      <c r="H84" s="153"/>
      <c r="I84" s="152"/>
      <c r="J84" s="247"/>
      <c r="K84" s="152"/>
      <c r="L84" s="152"/>
      <c r="M84" s="152"/>
      <c r="N84" s="141"/>
      <c r="O84" s="141"/>
      <c r="P84" s="141"/>
      <c r="Q84" s="141"/>
      <c r="R84" s="141"/>
      <c r="S84" s="141"/>
      <c r="T84" s="141"/>
      <c r="U84" s="145"/>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row>
    <row r="85" spans="1:63" ht="18.75">
      <c r="A85" s="261"/>
      <c r="B85" s="140"/>
      <c r="C85" s="141"/>
      <c r="D85" s="190"/>
      <c r="E85" s="151" t="s">
        <v>58</v>
      </c>
      <c r="F85" s="192"/>
      <c r="G85" s="193"/>
      <c r="H85" s="194"/>
      <c r="I85" s="193"/>
      <c r="J85" s="249"/>
      <c r="K85" s="193"/>
      <c r="L85" s="193"/>
      <c r="M85" s="195"/>
      <c r="N85" s="141"/>
      <c r="O85" s="141"/>
      <c r="P85" s="141"/>
      <c r="Q85" s="141"/>
      <c r="R85" s="141"/>
      <c r="S85" s="141"/>
      <c r="T85" s="141"/>
      <c r="U85" s="145"/>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row>
    <row r="86" spans="1:63" ht="18.75">
      <c r="A86" s="261"/>
      <c r="B86" s="140"/>
      <c r="C86" s="141"/>
      <c r="D86" s="190"/>
      <c r="E86" s="143"/>
      <c r="F86" s="196"/>
      <c r="G86" s="197"/>
      <c r="H86" s="198"/>
      <c r="I86" s="199"/>
      <c r="J86" s="250"/>
      <c r="K86" s="198"/>
      <c r="L86" s="199"/>
      <c r="M86" s="200"/>
      <c r="N86" s="141"/>
      <c r="O86" s="141"/>
      <c r="P86" s="141"/>
      <c r="Q86" s="141"/>
      <c r="R86" s="141"/>
      <c r="S86" s="141"/>
      <c r="T86" s="141"/>
      <c r="U86" s="145"/>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row>
    <row r="87" spans="1:63" ht="15">
      <c r="A87" s="261"/>
      <c r="B87" s="140"/>
      <c r="C87" s="141"/>
      <c r="D87" s="142"/>
      <c r="E87" s="143"/>
      <c r="F87" s="196"/>
      <c r="G87" s="199"/>
      <c r="H87" s="198"/>
      <c r="I87" s="197"/>
      <c r="J87" s="250"/>
      <c r="K87" s="199"/>
      <c r="L87" s="199"/>
      <c r="M87" s="200"/>
      <c r="N87" s="141"/>
      <c r="O87" s="141"/>
      <c r="P87" s="141"/>
      <c r="Q87" s="141"/>
      <c r="R87" s="141"/>
      <c r="S87" s="141"/>
      <c r="T87" s="141"/>
      <c r="U87" s="145"/>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row>
    <row r="88" spans="1:63" ht="36">
      <c r="A88" s="261"/>
      <c r="B88" s="140"/>
      <c r="C88" s="141"/>
      <c r="D88" s="142"/>
      <c r="E88" s="143"/>
      <c r="F88" s="196"/>
      <c r="G88" s="199"/>
      <c r="H88" s="198"/>
      <c r="I88" s="201"/>
      <c r="J88" s="251"/>
      <c r="K88" s="199"/>
      <c r="L88" s="199"/>
      <c r="M88" s="200"/>
      <c r="N88" s="141"/>
      <c r="O88" s="141"/>
      <c r="P88" s="141"/>
      <c r="Q88" s="141"/>
      <c r="R88" s="141"/>
      <c r="S88" s="141"/>
      <c r="T88" s="141"/>
      <c r="U88" s="145"/>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row>
    <row r="89" spans="1:63" ht="15">
      <c r="A89" s="261"/>
      <c r="B89" s="140"/>
      <c r="C89" s="141"/>
      <c r="D89" s="142"/>
      <c r="E89" s="143"/>
      <c r="F89" s="196"/>
      <c r="G89" s="199"/>
      <c r="H89" s="198"/>
      <c r="I89" s="197"/>
      <c r="J89" s="250"/>
      <c r="K89" s="199"/>
      <c r="L89" s="199"/>
      <c r="M89" s="200"/>
      <c r="N89" s="141"/>
      <c r="O89" s="141"/>
      <c r="P89" s="141"/>
      <c r="Q89" s="141"/>
      <c r="R89" s="141"/>
      <c r="S89" s="141"/>
      <c r="T89" s="141"/>
      <c r="U89" s="145"/>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row>
    <row r="90" spans="1:63" ht="15">
      <c r="A90" s="261"/>
      <c r="B90" s="140"/>
      <c r="C90" s="141"/>
      <c r="D90" s="142"/>
      <c r="E90" s="143"/>
      <c r="F90" s="196"/>
      <c r="G90" s="199"/>
      <c r="H90" s="198"/>
      <c r="I90" s="199"/>
      <c r="J90" s="250"/>
      <c r="K90" s="199"/>
      <c r="L90" s="199"/>
      <c r="M90" s="200"/>
      <c r="N90" s="141"/>
      <c r="O90" s="141"/>
      <c r="P90" s="141"/>
      <c r="Q90" s="141"/>
      <c r="R90" s="141"/>
      <c r="S90" s="141"/>
      <c r="T90" s="141"/>
      <c r="U90" s="145"/>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row>
    <row r="91" spans="1:63" ht="15.75" thickBot="1">
      <c r="A91" s="261"/>
      <c r="B91" s="140"/>
      <c r="C91" s="141"/>
      <c r="D91" s="142"/>
      <c r="E91" s="143"/>
      <c r="F91" s="202"/>
      <c r="G91" s="203"/>
      <c r="H91" s="204"/>
      <c r="I91" s="203"/>
      <c r="J91" s="252"/>
      <c r="K91" s="203"/>
      <c r="L91" s="203"/>
      <c r="M91" s="205"/>
      <c r="N91" s="141"/>
      <c r="O91" s="141"/>
      <c r="P91" s="141"/>
      <c r="Q91" s="141"/>
      <c r="R91" s="141"/>
      <c r="S91" s="141"/>
      <c r="T91" s="141"/>
      <c r="U91" s="145"/>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row>
    <row r="92" spans="1:63" ht="15.75" thickBot="1">
      <c r="A92" s="261"/>
      <c r="B92" s="140"/>
      <c r="C92" s="141"/>
      <c r="D92" s="142"/>
      <c r="E92" s="143"/>
      <c r="F92" s="141"/>
      <c r="G92" s="141"/>
      <c r="H92" s="144"/>
      <c r="I92" s="141"/>
      <c r="J92" s="245"/>
      <c r="K92" s="141"/>
      <c r="L92" s="141"/>
      <c r="M92" s="141"/>
      <c r="N92" s="141"/>
      <c r="O92" s="141"/>
      <c r="P92" s="141"/>
      <c r="Q92" s="141"/>
      <c r="R92" s="141"/>
      <c r="S92" s="141"/>
      <c r="T92" s="141"/>
      <c r="U92" s="145"/>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row>
    <row r="93" spans="1:63" ht="18.75">
      <c r="A93" s="261"/>
      <c r="B93" s="140"/>
      <c r="C93" s="141"/>
      <c r="D93" s="142"/>
      <c r="E93" s="151" t="s">
        <v>59</v>
      </c>
      <c r="F93" s="206"/>
      <c r="G93" s="207"/>
      <c r="H93" s="208"/>
      <c r="I93" s="207"/>
      <c r="J93" s="253"/>
      <c r="K93" s="207"/>
      <c r="L93" s="207"/>
      <c r="M93" s="209"/>
      <c r="N93" s="141"/>
      <c r="O93" s="141"/>
      <c r="P93" s="141"/>
      <c r="Q93" s="141"/>
      <c r="R93" s="141"/>
      <c r="S93" s="141"/>
      <c r="T93" s="141"/>
      <c r="U93" s="145"/>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row>
    <row r="94" spans="1:63" ht="15">
      <c r="A94" s="261"/>
      <c r="B94" s="140"/>
      <c r="C94" s="141"/>
      <c r="D94" s="142"/>
      <c r="E94" s="143"/>
      <c r="F94" s="210"/>
      <c r="G94" s="211"/>
      <c r="H94" s="212"/>
      <c r="I94" s="213"/>
      <c r="J94" s="254"/>
      <c r="K94" s="212"/>
      <c r="L94" s="213"/>
      <c r="M94" s="214"/>
      <c r="N94" s="141"/>
      <c r="O94" s="141"/>
      <c r="P94" s="141"/>
      <c r="Q94" s="141"/>
      <c r="R94" s="141"/>
      <c r="S94" s="141"/>
      <c r="T94" s="141"/>
      <c r="U94" s="145"/>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row>
    <row r="95" spans="1:63" ht="15">
      <c r="A95" s="261"/>
      <c r="B95" s="140"/>
      <c r="C95" s="141"/>
      <c r="D95" s="142"/>
      <c r="E95" s="143"/>
      <c r="F95" s="210"/>
      <c r="G95" s="213"/>
      <c r="H95" s="212"/>
      <c r="I95" s="213"/>
      <c r="J95" s="254"/>
      <c r="K95" s="213"/>
      <c r="L95" s="211"/>
      <c r="M95" s="215"/>
      <c r="N95" s="141"/>
      <c r="O95" s="141"/>
      <c r="P95" s="141"/>
      <c r="Q95" s="141"/>
      <c r="R95" s="141"/>
      <c r="S95" s="141"/>
      <c r="T95" s="141"/>
      <c r="U95" s="145"/>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row>
    <row r="96" spans="1:63" ht="36">
      <c r="A96" s="261"/>
      <c r="B96" s="140"/>
      <c r="C96" s="141"/>
      <c r="D96" s="142"/>
      <c r="E96" s="143"/>
      <c r="F96" s="210"/>
      <c r="G96" s="213"/>
      <c r="H96" s="212"/>
      <c r="I96" s="213"/>
      <c r="J96" s="254"/>
      <c r="K96" s="213"/>
      <c r="L96" s="216"/>
      <c r="M96" s="217"/>
      <c r="N96" s="141"/>
      <c r="O96" s="141"/>
      <c r="P96" s="141"/>
      <c r="Q96" s="141"/>
      <c r="R96" s="141"/>
      <c r="S96" s="141"/>
      <c r="T96" s="141"/>
      <c r="U96" s="145"/>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row>
    <row r="97" spans="1:63" ht="15">
      <c r="A97" s="261"/>
      <c r="B97" s="140"/>
      <c r="C97" s="141"/>
      <c r="D97" s="142"/>
      <c r="E97" s="143"/>
      <c r="F97" s="210"/>
      <c r="G97" s="213"/>
      <c r="H97" s="212"/>
      <c r="I97" s="213"/>
      <c r="J97" s="254"/>
      <c r="K97" s="213"/>
      <c r="L97" s="211"/>
      <c r="M97" s="215"/>
      <c r="N97" s="141"/>
      <c r="O97" s="141"/>
      <c r="P97" s="141"/>
      <c r="Q97" s="141"/>
      <c r="R97" s="141"/>
      <c r="S97" s="141"/>
      <c r="T97" s="141"/>
      <c r="U97" s="145"/>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row>
    <row r="98" spans="1:63" ht="15.75" thickBot="1">
      <c r="A98" s="261"/>
      <c r="B98" s="140"/>
      <c r="C98" s="141"/>
      <c r="D98" s="142"/>
      <c r="E98" s="143"/>
      <c r="F98" s="218"/>
      <c r="G98" s="219"/>
      <c r="H98" s="220"/>
      <c r="I98" s="219"/>
      <c r="J98" s="255"/>
      <c r="K98" s="219"/>
      <c r="L98" s="219"/>
      <c r="M98" s="221"/>
      <c r="N98" s="141"/>
      <c r="O98" s="141"/>
      <c r="P98" s="141"/>
      <c r="Q98" s="141"/>
      <c r="R98" s="141"/>
      <c r="S98" s="141"/>
      <c r="T98" s="141"/>
      <c r="U98" s="145"/>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row>
    <row r="99" spans="1:63" ht="15.75" thickBot="1">
      <c r="A99" s="261"/>
      <c r="B99" s="140"/>
      <c r="C99" s="141"/>
      <c r="D99" s="142"/>
      <c r="E99" s="143"/>
      <c r="F99" s="141"/>
      <c r="G99" s="141"/>
      <c r="H99" s="144"/>
      <c r="I99" s="141"/>
      <c r="J99" s="245"/>
      <c r="K99" s="141"/>
      <c r="L99" s="141"/>
      <c r="M99" s="141"/>
      <c r="N99" s="141"/>
      <c r="O99" s="141"/>
      <c r="P99" s="141"/>
      <c r="Q99" s="141"/>
      <c r="R99" s="141"/>
      <c r="S99" s="141"/>
      <c r="T99" s="141"/>
      <c r="U99" s="145"/>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c r="BJ99" s="261"/>
      <c r="BK99" s="261"/>
    </row>
    <row r="100" spans="1:63" ht="18.75">
      <c r="A100" s="261"/>
      <c r="B100" s="140"/>
      <c r="C100" s="141"/>
      <c r="D100" s="142"/>
      <c r="E100" s="151" t="s">
        <v>60</v>
      </c>
      <c r="F100" s="222"/>
      <c r="G100" s="223"/>
      <c r="H100" s="224"/>
      <c r="I100" s="223"/>
      <c r="J100" s="256"/>
      <c r="K100" s="223"/>
      <c r="L100" s="223"/>
      <c r="M100" s="225"/>
      <c r="N100" s="141"/>
      <c r="O100" s="141"/>
      <c r="P100" s="141"/>
      <c r="Q100" s="141"/>
      <c r="R100" s="141"/>
      <c r="S100" s="141"/>
      <c r="T100" s="141"/>
      <c r="U100" s="145"/>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1"/>
      <c r="BA100" s="261"/>
      <c r="BB100" s="261"/>
      <c r="BC100" s="261"/>
      <c r="BD100" s="261"/>
      <c r="BE100" s="261"/>
      <c r="BF100" s="261"/>
      <c r="BG100" s="261"/>
      <c r="BH100" s="261"/>
      <c r="BI100" s="261"/>
      <c r="BJ100" s="261"/>
      <c r="BK100" s="261"/>
    </row>
    <row r="101" spans="1:63" ht="15">
      <c r="A101" s="261"/>
      <c r="B101" s="140"/>
      <c r="C101" s="141"/>
      <c r="D101" s="142"/>
      <c r="E101" s="143"/>
      <c r="F101" s="226"/>
      <c r="G101" s="227"/>
      <c r="H101" s="228"/>
      <c r="I101" s="229"/>
      <c r="J101" s="257"/>
      <c r="K101" s="228"/>
      <c r="L101" s="229"/>
      <c r="M101" s="230"/>
      <c r="N101" s="141"/>
      <c r="O101" s="141"/>
      <c r="P101" s="141"/>
      <c r="Q101" s="141"/>
      <c r="R101" s="141"/>
      <c r="S101" s="141"/>
      <c r="T101" s="141"/>
      <c r="U101" s="145"/>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row>
    <row r="102" spans="1:63" ht="15">
      <c r="A102" s="261"/>
      <c r="B102" s="140"/>
      <c r="C102" s="141"/>
      <c r="D102" s="142"/>
      <c r="E102" s="143"/>
      <c r="F102" s="226"/>
      <c r="G102" s="229"/>
      <c r="H102" s="228"/>
      <c r="I102" s="229"/>
      <c r="J102" s="257"/>
      <c r="K102" s="229"/>
      <c r="L102" s="227"/>
      <c r="M102" s="231"/>
      <c r="N102" s="141"/>
      <c r="O102" s="141"/>
      <c r="P102" s="141"/>
      <c r="Q102" s="141"/>
      <c r="R102" s="141"/>
      <c r="S102" s="141"/>
      <c r="T102" s="141"/>
      <c r="U102" s="145"/>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row>
    <row r="103" spans="1:63" ht="18.75">
      <c r="A103" s="261"/>
      <c r="B103" s="140"/>
      <c r="C103" s="141"/>
      <c r="D103" s="142"/>
      <c r="E103" s="143"/>
      <c r="F103" s="226"/>
      <c r="G103" s="229"/>
      <c r="H103" s="228"/>
      <c r="I103" s="229"/>
      <c r="J103" s="257"/>
      <c r="K103" s="229"/>
      <c r="L103" s="227"/>
      <c r="M103" s="232"/>
      <c r="N103" s="141"/>
      <c r="O103" s="141"/>
      <c r="P103" s="141"/>
      <c r="Q103" s="141"/>
      <c r="R103" s="141"/>
      <c r="S103" s="141"/>
      <c r="T103" s="141"/>
      <c r="U103" s="145"/>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c r="BB103" s="261"/>
      <c r="BC103" s="261"/>
      <c r="BD103" s="261"/>
      <c r="BE103" s="261"/>
      <c r="BF103" s="261"/>
      <c r="BG103" s="261"/>
      <c r="BH103" s="261"/>
      <c r="BI103" s="261"/>
      <c r="BJ103" s="261"/>
      <c r="BK103" s="261"/>
    </row>
    <row r="104" spans="1:63" ht="18.75">
      <c r="A104" s="261"/>
      <c r="B104" s="140"/>
      <c r="C104" s="141"/>
      <c r="D104" s="142"/>
      <c r="E104" s="143"/>
      <c r="F104" s="226"/>
      <c r="G104" s="229"/>
      <c r="H104" s="228"/>
      <c r="I104" s="229"/>
      <c r="J104" s="257"/>
      <c r="K104" s="229"/>
      <c r="L104" s="227"/>
      <c r="M104" s="232"/>
      <c r="N104" s="141"/>
      <c r="O104" s="141"/>
      <c r="P104" s="141"/>
      <c r="Q104" s="141"/>
      <c r="R104" s="141"/>
      <c r="S104" s="141"/>
      <c r="T104" s="141"/>
      <c r="U104" s="145"/>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c r="BI104" s="261"/>
      <c r="BJ104" s="261"/>
      <c r="BK104" s="261"/>
    </row>
    <row r="105" spans="1:63" ht="15">
      <c r="A105" s="261"/>
      <c r="B105" s="140"/>
      <c r="C105" s="141"/>
      <c r="D105" s="142"/>
      <c r="E105" s="143"/>
      <c r="F105" s="226"/>
      <c r="G105" s="229"/>
      <c r="H105" s="228"/>
      <c r="I105" s="229"/>
      <c r="J105" s="257"/>
      <c r="K105" s="229"/>
      <c r="L105" s="227"/>
      <c r="M105" s="231"/>
      <c r="N105" s="141"/>
      <c r="O105" s="141"/>
      <c r="P105" s="141"/>
      <c r="Q105" s="141"/>
      <c r="R105" s="141"/>
      <c r="S105" s="141"/>
      <c r="T105" s="141"/>
      <c r="U105" s="145"/>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row>
    <row r="106" spans="1:63" ht="15">
      <c r="A106" s="261"/>
      <c r="B106" s="140"/>
      <c r="C106" s="141"/>
      <c r="D106" s="142"/>
      <c r="E106" s="143"/>
      <c r="F106" s="226"/>
      <c r="G106" s="229"/>
      <c r="H106" s="228"/>
      <c r="I106" s="229"/>
      <c r="J106" s="257"/>
      <c r="K106" s="229"/>
      <c r="L106" s="227"/>
      <c r="M106" s="230"/>
      <c r="N106" s="141"/>
      <c r="O106" s="141"/>
      <c r="P106" s="141"/>
      <c r="Q106" s="141"/>
      <c r="R106" s="141"/>
      <c r="S106" s="141"/>
      <c r="T106" s="141"/>
      <c r="U106" s="145"/>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row>
    <row r="107" spans="1:63" ht="15">
      <c r="A107" s="261"/>
      <c r="B107" s="140"/>
      <c r="C107" s="141"/>
      <c r="D107" s="142"/>
      <c r="E107" s="143"/>
      <c r="F107" s="226"/>
      <c r="G107" s="229"/>
      <c r="H107" s="228"/>
      <c r="I107" s="229"/>
      <c r="J107" s="257"/>
      <c r="K107" s="229"/>
      <c r="L107" s="227"/>
      <c r="M107" s="230"/>
      <c r="N107" s="141"/>
      <c r="O107" s="141"/>
      <c r="P107" s="141"/>
      <c r="Q107" s="141"/>
      <c r="R107" s="141"/>
      <c r="S107" s="141"/>
      <c r="T107" s="141"/>
      <c r="U107" s="145"/>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261"/>
      <c r="BH107" s="261"/>
      <c r="BI107" s="261"/>
      <c r="BJ107" s="261"/>
      <c r="BK107" s="261"/>
    </row>
    <row r="108" spans="1:63" ht="15">
      <c r="A108" s="261"/>
      <c r="B108" s="140"/>
      <c r="C108" s="141"/>
      <c r="D108" s="142"/>
      <c r="E108" s="143"/>
      <c r="F108" s="226"/>
      <c r="G108" s="229"/>
      <c r="H108" s="228"/>
      <c r="I108" s="229"/>
      <c r="J108" s="257"/>
      <c r="K108" s="229"/>
      <c r="L108" s="227"/>
      <c r="M108" s="230"/>
      <c r="N108" s="141"/>
      <c r="O108" s="141"/>
      <c r="P108" s="141"/>
      <c r="Q108" s="141"/>
      <c r="R108" s="141"/>
      <c r="S108" s="141"/>
      <c r="T108" s="141"/>
      <c r="U108" s="145"/>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61"/>
      <c r="BC108" s="261"/>
      <c r="BD108" s="261"/>
      <c r="BE108" s="261"/>
      <c r="BF108" s="261"/>
      <c r="BG108" s="261"/>
      <c r="BH108" s="261"/>
      <c r="BI108" s="261"/>
      <c r="BJ108" s="261"/>
      <c r="BK108" s="261"/>
    </row>
    <row r="109" spans="1:63" ht="15.75" thickBot="1">
      <c r="A109" s="261"/>
      <c r="B109" s="140"/>
      <c r="C109" s="141"/>
      <c r="D109" s="142"/>
      <c r="E109" s="143"/>
      <c r="F109" s="233"/>
      <c r="G109" s="234"/>
      <c r="H109" s="235"/>
      <c r="I109" s="234"/>
      <c r="J109" s="258"/>
      <c r="K109" s="234"/>
      <c r="L109" s="234"/>
      <c r="M109" s="236"/>
      <c r="N109" s="141"/>
      <c r="O109" s="141"/>
      <c r="P109" s="141"/>
      <c r="Q109" s="141"/>
      <c r="R109" s="141"/>
      <c r="S109" s="141"/>
      <c r="T109" s="141"/>
      <c r="U109" s="145"/>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row>
    <row r="110" spans="1:63" ht="15">
      <c r="A110" s="261"/>
      <c r="B110" s="140"/>
      <c r="C110" s="141"/>
      <c r="D110" s="142"/>
      <c r="E110" s="143"/>
      <c r="F110" s="141"/>
      <c r="G110" s="141"/>
      <c r="H110" s="144"/>
      <c r="I110" s="141"/>
      <c r="J110" s="245"/>
      <c r="K110" s="141"/>
      <c r="L110" s="141"/>
      <c r="M110" s="141"/>
      <c r="N110" s="141"/>
      <c r="O110" s="141"/>
      <c r="P110" s="141"/>
      <c r="Q110" s="141"/>
      <c r="R110" s="141"/>
      <c r="S110" s="141"/>
      <c r="T110" s="141"/>
      <c r="U110" s="145"/>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c r="BB110" s="261"/>
      <c r="BC110" s="261"/>
      <c r="BD110" s="261"/>
      <c r="BE110" s="261"/>
      <c r="BF110" s="261"/>
      <c r="BG110" s="261"/>
      <c r="BH110" s="261"/>
      <c r="BI110" s="261"/>
      <c r="BJ110" s="261"/>
      <c r="BK110" s="261"/>
    </row>
    <row r="111" spans="1:63" ht="15">
      <c r="A111" s="261"/>
      <c r="B111" s="140"/>
      <c r="C111" s="141"/>
      <c r="D111" s="142"/>
      <c r="E111" s="143"/>
      <c r="F111" s="141"/>
      <c r="G111" s="141"/>
      <c r="H111" s="144"/>
      <c r="I111" s="141"/>
      <c r="J111" s="245"/>
      <c r="K111" s="141"/>
      <c r="L111" s="141"/>
      <c r="M111" s="141"/>
      <c r="N111" s="141"/>
      <c r="O111" s="141"/>
      <c r="P111" s="141"/>
      <c r="Q111" s="141"/>
      <c r="R111" s="141"/>
      <c r="S111" s="141"/>
      <c r="T111" s="141"/>
      <c r="U111" s="145"/>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1"/>
      <c r="BF111" s="261"/>
      <c r="BG111" s="261"/>
      <c r="BH111" s="261"/>
      <c r="BI111" s="261"/>
      <c r="BJ111" s="261"/>
      <c r="BK111" s="261"/>
    </row>
    <row r="112" spans="1:63" ht="15.75" thickBot="1">
      <c r="A112" s="261"/>
      <c r="B112" s="237"/>
      <c r="C112" s="238"/>
      <c r="D112" s="239"/>
      <c r="E112" s="240"/>
      <c r="F112" s="238"/>
      <c r="G112" s="238"/>
      <c r="H112" s="241"/>
      <c r="I112" s="238"/>
      <c r="J112" s="259"/>
      <c r="K112" s="238"/>
      <c r="L112" s="238"/>
      <c r="M112" s="238"/>
      <c r="N112" s="238"/>
      <c r="O112" s="238"/>
      <c r="P112" s="238"/>
      <c r="Q112" s="238"/>
      <c r="R112" s="238"/>
      <c r="S112" s="238"/>
      <c r="T112" s="238"/>
      <c r="U112" s="242"/>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row>
    <row r="113" spans="1:63" ht="12.75">
      <c r="A113" s="261"/>
      <c r="B113" s="261"/>
      <c r="C113" s="261"/>
      <c r="D113" s="261"/>
      <c r="E113" s="261"/>
      <c r="F113" s="261"/>
      <c r="G113" s="261"/>
      <c r="H113" s="261"/>
      <c r="I113" s="261"/>
      <c r="J113" s="262"/>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1"/>
      <c r="BC113" s="261"/>
      <c r="BD113" s="261"/>
      <c r="BE113" s="261"/>
      <c r="BF113" s="261"/>
      <c r="BG113" s="261"/>
      <c r="BH113" s="261"/>
      <c r="BI113" s="261"/>
      <c r="BJ113" s="261"/>
      <c r="BK113" s="261"/>
    </row>
    <row r="114" spans="1:63" ht="12.75">
      <c r="A114" s="261"/>
      <c r="B114" s="261"/>
      <c r="C114" s="261"/>
      <c r="D114" s="261"/>
      <c r="E114" s="261"/>
      <c r="F114" s="261"/>
      <c r="G114" s="261"/>
      <c r="H114" s="261"/>
      <c r="I114" s="261"/>
      <c r="J114" s="262"/>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61"/>
      <c r="BC114" s="261"/>
      <c r="BD114" s="261"/>
      <c r="BE114" s="261"/>
      <c r="BF114" s="261"/>
      <c r="BG114" s="261"/>
      <c r="BH114" s="261"/>
      <c r="BI114" s="261"/>
      <c r="BJ114" s="261"/>
      <c r="BK114" s="261"/>
    </row>
    <row r="115" spans="1:63" ht="12.75">
      <c r="A115" s="261"/>
      <c r="B115" s="261"/>
      <c r="C115" s="261"/>
      <c r="D115" s="261"/>
      <c r="E115" s="261"/>
      <c r="F115" s="261"/>
      <c r="G115" s="261"/>
      <c r="H115" s="261"/>
      <c r="I115" s="261"/>
      <c r="J115" s="262"/>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261"/>
      <c r="BA115" s="261"/>
      <c r="BB115" s="261"/>
      <c r="BC115" s="261"/>
      <c r="BD115" s="261"/>
      <c r="BE115" s="261"/>
      <c r="BF115" s="261"/>
      <c r="BG115" s="261"/>
      <c r="BH115" s="261"/>
      <c r="BI115" s="261"/>
      <c r="BJ115" s="261"/>
      <c r="BK115" s="261"/>
    </row>
    <row r="116" spans="1:63" ht="12.75">
      <c r="A116" s="261"/>
      <c r="B116" s="261"/>
      <c r="C116" s="261"/>
      <c r="D116" s="261"/>
      <c r="E116" s="261"/>
      <c r="F116" s="261"/>
      <c r="G116" s="261"/>
      <c r="H116" s="261"/>
      <c r="I116" s="261"/>
      <c r="J116" s="262"/>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c r="BB116" s="261"/>
      <c r="BC116" s="261"/>
      <c r="BD116" s="261"/>
      <c r="BE116" s="261"/>
      <c r="BF116" s="261"/>
      <c r="BG116" s="261"/>
      <c r="BH116" s="261"/>
      <c r="BI116" s="261"/>
      <c r="BJ116" s="261"/>
      <c r="BK116" s="261"/>
    </row>
    <row r="117" spans="1:63" ht="12.75">
      <c r="A117" s="261"/>
      <c r="B117" s="261"/>
      <c r="C117" s="261"/>
      <c r="D117" s="261"/>
      <c r="E117" s="261"/>
      <c r="F117" s="261"/>
      <c r="G117" s="261"/>
      <c r="H117" s="261"/>
      <c r="I117" s="261"/>
      <c r="J117" s="262"/>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261"/>
      <c r="AW117" s="261"/>
      <c r="AX117" s="261"/>
      <c r="AY117" s="261"/>
      <c r="AZ117" s="261"/>
      <c r="BA117" s="261"/>
      <c r="BB117" s="261"/>
      <c r="BC117" s="261"/>
      <c r="BD117" s="261"/>
      <c r="BE117" s="261"/>
      <c r="BF117" s="261"/>
      <c r="BG117" s="261"/>
      <c r="BH117" s="261"/>
      <c r="BI117" s="261"/>
      <c r="BJ117" s="261"/>
      <c r="BK117" s="261"/>
    </row>
    <row r="118" spans="1:63" ht="12.75">
      <c r="A118" s="261"/>
      <c r="B118" s="261"/>
      <c r="C118" s="261"/>
      <c r="D118" s="261"/>
      <c r="E118" s="261"/>
      <c r="F118" s="261"/>
      <c r="G118" s="261"/>
      <c r="H118" s="261"/>
      <c r="I118" s="261"/>
      <c r="J118" s="262"/>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61"/>
      <c r="BC118" s="261"/>
      <c r="BD118" s="261"/>
      <c r="BE118" s="261"/>
      <c r="BF118" s="261"/>
      <c r="BG118" s="261"/>
      <c r="BH118" s="261"/>
      <c r="BI118" s="261"/>
      <c r="BJ118" s="261"/>
      <c r="BK118" s="261"/>
    </row>
    <row r="119" spans="1:63" ht="12.75">
      <c r="A119" s="261"/>
      <c r="B119" s="261"/>
      <c r="C119" s="261"/>
      <c r="D119" s="261"/>
      <c r="E119" s="261"/>
      <c r="F119" s="261"/>
      <c r="G119" s="261"/>
      <c r="H119" s="261"/>
      <c r="I119" s="261"/>
      <c r="J119" s="262"/>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c r="AQ119" s="261"/>
      <c r="AR119" s="261"/>
      <c r="AS119" s="261"/>
      <c r="AT119" s="261"/>
      <c r="AU119" s="261"/>
      <c r="AV119" s="261"/>
      <c r="AW119" s="261"/>
      <c r="AX119" s="261"/>
      <c r="AY119" s="261"/>
      <c r="AZ119" s="261"/>
      <c r="BA119" s="261"/>
      <c r="BB119" s="261"/>
      <c r="BC119" s="261"/>
      <c r="BD119" s="261"/>
      <c r="BE119" s="261"/>
      <c r="BF119" s="261"/>
      <c r="BG119" s="261"/>
      <c r="BH119" s="261"/>
      <c r="BI119" s="261"/>
      <c r="BJ119" s="261"/>
      <c r="BK119" s="261"/>
    </row>
    <row r="120" spans="1:63" ht="12.75">
      <c r="A120" s="261"/>
      <c r="B120" s="261"/>
      <c r="C120" s="261"/>
      <c r="D120" s="261"/>
      <c r="E120" s="261"/>
      <c r="F120" s="261"/>
      <c r="G120" s="261"/>
      <c r="H120" s="261"/>
      <c r="I120" s="261"/>
      <c r="J120" s="262"/>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c r="AQ120" s="261"/>
      <c r="AR120" s="261"/>
      <c r="AS120" s="261"/>
      <c r="AT120" s="261"/>
      <c r="AU120" s="261"/>
      <c r="AV120" s="261"/>
      <c r="AW120" s="261"/>
      <c r="AX120" s="261"/>
      <c r="AY120" s="261"/>
      <c r="AZ120" s="261"/>
      <c r="BA120" s="261"/>
      <c r="BB120" s="261"/>
      <c r="BC120" s="261"/>
      <c r="BD120" s="261"/>
      <c r="BE120" s="261"/>
      <c r="BF120" s="261"/>
      <c r="BG120" s="261"/>
      <c r="BH120" s="261"/>
      <c r="BI120" s="261"/>
      <c r="BJ120" s="261"/>
      <c r="BK120" s="261"/>
    </row>
    <row r="121" spans="1:63" ht="12.75">
      <c r="A121" s="261"/>
      <c r="B121" s="261"/>
      <c r="C121" s="261"/>
      <c r="D121" s="261"/>
      <c r="E121" s="261"/>
      <c r="F121" s="261"/>
      <c r="G121" s="261"/>
      <c r="H121" s="261"/>
      <c r="I121" s="261"/>
      <c r="J121" s="262"/>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row>
    <row r="122" spans="1:63" ht="12.75">
      <c r="A122" s="261"/>
      <c r="B122" s="261"/>
      <c r="C122" s="261"/>
      <c r="D122" s="261"/>
      <c r="E122" s="261"/>
      <c r="F122" s="261"/>
      <c r="G122" s="261"/>
      <c r="H122" s="261"/>
      <c r="I122" s="261"/>
      <c r="J122" s="262"/>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c r="BB122" s="261"/>
      <c r="BC122" s="261"/>
      <c r="BD122" s="261"/>
      <c r="BE122" s="261"/>
      <c r="BF122" s="261"/>
      <c r="BG122" s="261"/>
      <c r="BH122" s="261"/>
      <c r="BI122" s="261"/>
      <c r="BJ122" s="261"/>
      <c r="BK122" s="261"/>
    </row>
    <row r="123" spans="1:63" ht="12.75">
      <c r="A123" s="261"/>
      <c r="B123" s="261"/>
      <c r="C123" s="261"/>
      <c r="D123" s="261"/>
      <c r="E123" s="261"/>
      <c r="F123" s="261"/>
      <c r="G123" s="261"/>
      <c r="H123" s="261"/>
      <c r="I123" s="261"/>
      <c r="J123" s="262"/>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c r="BB123" s="261"/>
      <c r="BC123" s="261"/>
      <c r="BD123" s="261"/>
      <c r="BE123" s="261"/>
      <c r="BF123" s="261"/>
      <c r="BG123" s="261"/>
      <c r="BH123" s="261"/>
      <c r="BI123" s="261"/>
      <c r="BJ123" s="261"/>
      <c r="BK123" s="261"/>
    </row>
    <row r="124" spans="1:63" ht="12.75">
      <c r="A124" s="261"/>
      <c r="B124" s="261"/>
      <c r="C124" s="261"/>
      <c r="D124" s="261"/>
      <c r="E124" s="261"/>
      <c r="F124" s="261"/>
      <c r="G124" s="261"/>
      <c r="H124" s="261"/>
      <c r="I124" s="261"/>
      <c r="J124" s="262"/>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c r="BB124" s="261"/>
      <c r="BC124" s="261"/>
      <c r="BD124" s="261"/>
      <c r="BE124" s="261"/>
      <c r="BF124" s="261"/>
      <c r="BG124" s="261"/>
      <c r="BH124" s="261"/>
      <c r="BI124" s="261"/>
      <c r="BJ124" s="261"/>
      <c r="BK124" s="261"/>
    </row>
    <row r="125" spans="1:63" ht="12.75">
      <c r="A125" s="261"/>
      <c r="B125" s="261"/>
      <c r="C125" s="261"/>
      <c r="D125" s="261"/>
      <c r="E125" s="261"/>
      <c r="F125" s="261"/>
      <c r="G125" s="261"/>
      <c r="H125" s="261"/>
      <c r="I125" s="261"/>
      <c r="J125" s="262"/>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row>
    <row r="126" spans="1:63" ht="12.75">
      <c r="A126" s="261"/>
      <c r="B126" s="261"/>
      <c r="C126" s="261"/>
      <c r="D126" s="261"/>
      <c r="E126" s="261"/>
      <c r="F126" s="261"/>
      <c r="G126" s="261"/>
      <c r="H126" s="261"/>
      <c r="I126" s="261"/>
      <c r="J126" s="262"/>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c r="BB126" s="261"/>
      <c r="BC126" s="261"/>
      <c r="BD126" s="261"/>
      <c r="BE126" s="261"/>
      <c r="BF126" s="261"/>
      <c r="BG126" s="261"/>
      <c r="BH126" s="261"/>
      <c r="BI126" s="261"/>
      <c r="BJ126" s="261"/>
      <c r="BK126" s="261"/>
    </row>
    <row r="127" spans="1:63" ht="12.75">
      <c r="A127" s="261"/>
      <c r="B127" s="261"/>
      <c r="C127" s="261"/>
      <c r="D127" s="261"/>
      <c r="E127" s="261"/>
      <c r="F127" s="261"/>
      <c r="G127" s="261"/>
      <c r="H127" s="261"/>
      <c r="I127" s="261"/>
      <c r="J127" s="262"/>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1"/>
      <c r="AU127" s="261"/>
      <c r="AV127" s="261"/>
      <c r="AW127" s="261"/>
      <c r="AX127" s="261"/>
      <c r="AY127" s="261"/>
      <c r="AZ127" s="261"/>
      <c r="BA127" s="261"/>
      <c r="BB127" s="261"/>
      <c r="BC127" s="261"/>
      <c r="BD127" s="261"/>
      <c r="BE127" s="261"/>
      <c r="BF127" s="261"/>
      <c r="BG127" s="261"/>
      <c r="BH127" s="261"/>
      <c r="BI127" s="261"/>
      <c r="BJ127" s="261"/>
      <c r="BK127" s="261"/>
    </row>
    <row r="128" spans="1:63" ht="12.75">
      <c r="A128" s="261"/>
      <c r="B128" s="261"/>
      <c r="C128" s="261"/>
      <c r="D128" s="261"/>
      <c r="E128" s="261"/>
      <c r="F128" s="261"/>
      <c r="G128" s="261"/>
      <c r="H128" s="261"/>
      <c r="I128" s="261"/>
      <c r="J128" s="262"/>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1"/>
      <c r="AU128" s="261"/>
      <c r="AV128" s="261"/>
      <c r="AW128" s="261"/>
      <c r="AX128" s="261"/>
      <c r="AY128" s="261"/>
      <c r="AZ128" s="261"/>
      <c r="BA128" s="261"/>
      <c r="BB128" s="261"/>
      <c r="BC128" s="261"/>
      <c r="BD128" s="261"/>
      <c r="BE128" s="261"/>
      <c r="BF128" s="261"/>
      <c r="BG128" s="261"/>
      <c r="BH128" s="261"/>
      <c r="BI128" s="261"/>
      <c r="BJ128" s="261"/>
      <c r="BK128" s="261"/>
    </row>
    <row r="129" spans="1:63" ht="12.75">
      <c r="A129" s="261"/>
      <c r="B129" s="261"/>
      <c r="C129" s="261"/>
      <c r="D129" s="261"/>
      <c r="E129" s="261"/>
      <c r="F129" s="261"/>
      <c r="G129" s="261"/>
      <c r="H129" s="261"/>
      <c r="I129" s="261"/>
      <c r="J129" s="262"/>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1"/>
      <c r="BC129" s="261"/>
      <c r="BD129" s="261"/>
      <c r="BE129" s="261"/>
      <c r="BF129" s="261"/>
      <c r="BG129" s="261"/>
      <c r="BH129" s="261"/>
      <c r="BI129" s="261"/>
      <c r="BJ129" s="261"/>
      <c r="BK129" s="261"/>
    </row>
    <row r="130" spans="1:63" ht="12.75">
      <c r="A130" s="261"/>
      <c r="B130" s="261"/>
      <c r="C130" s="261"/>
      <c r="D130" s="261"/>
      <c r="E130" s="261"/>
      <c r="F130" s="261"/>
      <c r="G130" s="261"/>
      <c r="H130" s="261"/>
      <c r="I130" s="261"/>
      <c r="J130" s="262"/>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61"/>
      <c r="AY130" s="261"/>
      <c r="AZ130" s="261"/>
      <c r="BA130" s="261"/>
      <c r="BB130" s="261"/>
      <c r="BC130" s="261"/>
      <c r="BD130" s="261"/>
      <c r="BE130" s="261"/>
      <c r="BF130" s="261"/>
      <c r="BG130" s="261"/>
      <c r="BH130" s="261"/>
      <c r="BI130" s="261"/>
      <c r="BJ130" s="261"/>
      <c r="BK130" s="261"/>
    </row>
    <row r="131" spans="1:63" ht="12.75">
      <c r="A131" s="261"/>
      <c r="B131" s="261"/>
      <c r="C131" s="261"/>
      <c r="D131" s="261"/>
      <c r="E131" s="261"/>
      <c r="F131" s="261"/>
      <c r="G131" s="261"/>
      <c r="H131" s="261"/>
      <c r="I131" s="261"/>
      <c r="J131" s="262"/>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261"/>
      <c r="AY131" s="261"/>
      <c r="AZ131" s="261"/>
      <c r="BA131" s="261"/>
      <c r="BB131" s="261"/>
      <c r="BC131" s="261"/>
      <c r="BD131" s="261"/>
      <c r="BE131" s="261"/>
      <c r="BF131" s="261"/>
      <c r="BG131" s="261"/>
      <c r="BH131" s="261"/>
      <c r="BI131" s="261"/>
      <c r="BJ131" s="261"/>
      <c r="BK131" s="261"/>
    </row>
    <row r="132" spans="1:63" ht="12.75">
      <c r="A132" s="261"/>
      <c r="B132" s="261"/>
      <c r="C132" s="261"/>
      <c r="D132" s="261"/>
      <c r="E132" s="261"/>
      <c r="F132" s="261"/>
      <c r="G132" s="261"/>
      <c r="H132" s="261"/>
      <c r="I132" s="261"/>
      <c r="J132" s="262"/>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c r="BB132" s="261"/>
      <c r="BC132" s="261"/>
      <c r="BD132" s="261"/>
      <c r="BE132" s="261"/>
      <c r="BF132" s="261"/>
      <c r="BG132" s="261"/>
      <c r="BH132" s="261"/>
      <c r="BI132" s="261"/>
      <c r="BJ132" s="261"/>
      <c r="BK132" s="261"/>
    </row>
    <row r="133" spans="1:63" ht="12.75">
      <c r="A133" s="261"/>
      <c r="B133" s="261"/>
      <c r="C133" s="261"/>
      <c r="D133" s="261"/>
      <c r="E133" s="261"/>
      <c r="F133" s="261"/>
      <c r="G133" s="261"/>
      <c r="H133" s="261"/>
      <c r="I133" s="261"/>
      <c r="J133" s="262"/>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61"/>
      <c r="BC133" s="261"/>
      <c r="BD133" s="261"/>
      <c r="BE133" s="261"/>
      <c r="BF133" s="261"/>
      <c r="BG133" s="261"/>
      <c r="BH133" s="261"/>
      <c r="BI133" s="261"/>
      <c r="BJ133" s="261"/>
      <c r="BK133" s="261"/>
    </row>
    <row r="134" spans="1:63" ht="12.75">
      <c r="A134" s="261"/>
      <c r="B134" s="261"/>
      <c r="C134" s="261"/>
      <c r="D134" s="261"/>
      <c r="E134" s="261"/>
      <c r="F134" s="261"/>
      <c r="G134" s="261"/>
      <c r="H134" s="261"/>
      <c r="I134" s="261"/>
      <c r="J134" s="262"/>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c r="BF134" s="261"/>
      <c r="BG134" s="261"/>
      <c r="BH134" s="261"/>
      <c r="BI134" s="261"/>
      <c r="BJ134" s="261"/>
      <c r="BK134" s="261"/>
    </row>
    <row r="135" spans="1:63" ht="12.75">
      <c r="A135" s="261"/>
      <c r="B135" s="261"/>
      <c r="C135" s="261"/>
      <c r="D135" s="261"/>
      <c r="E135" s="261"/>
      <c r="F135" s="261"/>
      <c r="G135" s="261"/>
      <c r="H135" s="261"/>
      <c r="I135" s="261"/>
      <c r="J135" s="262"/>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261"/>
      <c r="AU135" s="261"/>
      <c r="AV135" s="261"/>
      <c r="AW135" s="261"/>
      <c r="AX135" s="261"/>
      <c r="AY135" s="261"/>
      <c r="AZ135" s="261"/>
      <c r="BA135" s="261"/>
      <c r="BB135" s="261"/>
      <c r="BC135" s="261"/>
      <c r="BD135" s="261"/>
      <c r="BE135" s="261"/>
      <c r="BF135" s="261"/>
      <c r="BG135" s="261"/>
      <c r="BH135" s="261"/>
      <c r="BI135" s="261"/>
      <c r="BJ135" s="261"/>
      <c r="BK135" s="261"/>
    </row>
    <row r="136" spans="1:63" ht="12.75">
      <c r="A136" s="261"/>
      <c r="B136" s="261"/>
      <c r="C136" s="261"/>
      <c r="D136" s="261"/>
      <c r="E136" s="261"/>
      <c r="F136" s="261"/>
      <c r="G136" s="261"/>
      <c r="H136" s="261"/>
      <c r="I136" s="261"/>
      <c r="J136" s="262"/>
      <c r="K136" s="261"/>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61"/>
      <c r="AQ136" s="261"/>
      <c r="AR136" s="261"/>
      <c r="AS136" s="261"/>
      <c r="AT136" s="261"/>
      <c r="AU136" s="261"/>
      <c r="AV136" s="261"/>
      <c r="AW136" s="261"/>
      <c r="AX136" s="261"/>
      <c r="AY136" s="261"/>
      <c r="AZ136" s="261"/>
      <c r="BA136" s="261"/>
      <c r="BB136" s="261"/>
      <c r="BC136" s="261"/>
      <c r="BD136" s="261"/>
      <c r="BE136" s="261"/>
      <c r="BF136" s="261"/>
      <c r="BG136" s="261"/>
      <c r="BH136" s="261"/>
      <c r="BI136" s="261"/>
      <c r="BJ136" s="261"/>
      <c r="BK136" s="261"/>
    </row>
    <row r="137" spans="1:63" ht="12.75">
      <c r="A137" s="261"/>
      <c r="B137" s="261"/>
      <c r="C137" s="261"/>
      <c r="D137" s="261"/>
      <c r="E137" s="261"/>
      <c r="F137" s="261"/>
      <c r="G137" s="261"/>
      <c r="H137" s="261"/>
      <c r="I137" s="261"/>
      <c r="J137" s="262"/>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c r="AT137" s="261"/>
      <c r="AU137" s="261"/>
      <c r="AV137" s="261"/>
      <c r="AW137" s="261"/>
      <c r="AX137" s="261"/>
      <c r="AY137" s="261"/>
      <c r="AZ137" s="261"/>
      <c r="BA137" s="261"/>
      <c r="BB137" s="261"/>
      <c r="BC137" s="261"/>
      <c r="BD137" s="261"/>
      <c r="BE137" s="261"/>
      <c r="BF137" s="261"/>
      <c r="BG137" s="261"/>
      <c r="BH137" s="261"/>
      <c r="BI137" s="261"/>
      <c r="BJ137" s="261"/>
      <c r="BK137" s="261"/>
    </row>
    <row r="138" spans="1:63" ht="12.75">
      <c r="A138" s="261"/>
      <c r="B138" s="261"/>
      <c r="C138" s="261"/>
      <c r="D138" s="261"/>
      <c r="E138" s="261"/>
      <c r="F138" s="261"/>
      <c r="G138" s="261"/>
      <c r="H138" s="261"/>
      <c r="I138" s="261"/>
      <c r="J138" s="262"/>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c r="BA138" s="261"/>
      <c r="BB138" s="261"/>
      <c r="BC138" s="261"/>
      <c r="BD138" s="261"/>
      <c r="BE138" s="261"/>
      <c r="BF138" s="261"/>
      <c r="BG138" s="261"/>
      <c r="BH138" s="261"/>
      <c r="BI138" s="261"/>
      <c r="BJ138" s="261"/>
      <c r="BK138" s="261"/>
    </row>
    <row r="139" spans="1:63" ht="12.75">
      <c r="A139" s="261"/>
      <c r="B139" s="261"/>
      <c r="C139" s="261"/>
      <c r="D139" s="261"/>
      <c r="E139" s="261"/>
      <c r="F139" s="261"/>
      <c r="G139" s="261"/>
      <c r="H139" s="261"/>
      <c r="I139" s="261"/>
      <c r="J139" s="262"/>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261"/>
      <c r="AS139" s="261"/>
      <c r="AT139" s="261"/>
      <c r="AU139" s="261"/>
      <c r="AV139" s="261"/>
      <c r="AW139" s="261"/>
      <c r="AX139" s="261"/>
      <c r="AY139" s="261"/>
      <c r="AZ139" s="261"/>
      <c r="BA139" s="261"/>
      <c r="BB139" s="261"/>
      <c r="BC139" s="261"/>
      <c r="BD139" s="261"/>
      <c r="BE139" s="261"/>
      <c r="BF139" s="261"/>
      <c r="BG139" s="261"/>
      <c r="BH139" s="261"/>
      <c r="BI139" s="261"/>
      <c r="BJ139" s="261"/>
      <c r="BK139" s="261"/>
    </row>
    <row r="140" spans="1:63" ht="12.75">
      <c r="A140" s="261"/>
      <c r="B140" s="261"/>
      <c r="C140" s="261"/>
      <c r="D140" s="261"/>
      <c r="E140" s="261"/>
      <c r="F140" s="261"/>
      <c r="G140" s="261"/>
      <c r="H140" s="261"/>
      <c r="I140" s="261"/>
      <c r="J140" s="262"/>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c r="BB140" s="261"/>
      <c r="BC140" s="261"/>
      <c r="BD140" s="261"/>
      <c r="BE140" s="261"/>
      <c r="BF140" s="261"/>
      <c r="BG140" s="261"/>
      <c r="BH140" s="261"/>
      <c r="BI140" s="261"/>
      <c r="BJ140" s="261"/>
      <c r="BK140" s="261"/>
    </row>
    <row r="141" spans="1:63" ht="12.75">
      <c r="A141" s="261"/>
      <c r="B141" s="261"/>
      <c r="C141" s="261"/>
      <c r="D141" s="261"/>
      <c r="E141" s="261"/>
      <c r="F141" s="261"/>
      <c r="G141" s="261"/>
      <c r="H141" s="261"/>
      <c r="I141" s="261"/>
      <c r="J141" s="262"/>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1"/>
      <c r="BB141" s="261"/>
      <c r="BC141" s="261"/>
      <c r="BD141" s="261"/>
      <c r="BE141" s="261"/>
      <c r="BF141" s="261"/>
      <c r="BG141" s="261"/>
      <c r="BH141" s="261"/>
      <c r="BI141" s="261"/>
      <c r="BJ141" s="261"/>
      <c r="BK141" s="261"/>
    </row>
    <row r="142" spans="1:63" ht="12.75">
      <c r="A142" s="261"/>
      <c r="B142" s="261"/>
      <c r="C142" s="261"/>
      <c r="D142" s="261"/>
      <c r="E142" s="261"/>
      <c r="F142" s="261"/>
      <c r="G142" s="261"/>
      <c r="H142" s="261"/>
      <c r="I142" s="261"/>
      <c r="J142" s="262"/>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c r="AT142" s="261"/>
      <c r="AU142" s="261"/>
      <c r="AV142" s="261"/>
      <c r="AW142" s="261"/>
      <c r="AX142" s="261"/>
      <c r="AY142" s="261"/>
      <c r="AZ142" s="261"/>
      <c r="BA142" s="261"/>
      <c r="BB142" s="261"/>
      <c r="BC142" s="261"/>
      <c r="BD142" s="261"/>
      <c r="BE142" s="261"/>
      <c r="BF142" s="261"/>
      <c r="BG142" s="261"/>
      <c r="BH142" s="261"/>
      <c r="BI142" s="261"/>
      <c r="BJ142" s="261"/>
      <c r="BK142" s="261"/>
    </row>
    <row r="143" spans="1:63" ht="12.75">
      <c r="A143" s="261"/>
      <c r="B143" s="261"/>
      <c r="C143" s="261"/>
      <c r="D143" s="261"/>
      <c r="E143" s="261"/>
      <c r="F143" s="261"/>
      <c r="G143" s="261"/>
      <c r="H143" s="261"/>
      <c r="I143" s="261"/>
      <c r="J143" s="262"/>
      <c r="K143" s="261"/>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61"/>
      <c r="AQ143" s="261"/>
      <c r="AR143" s="261"/>
      <c r="AS143" s="261"/>
      <c r="AT143" s="261"/>
      <c r="AU143" s="261"/>
      <c r="AV143" s="261"/>
      <c r="AW143" s="261"/>
      <c r="AX143" s="261"/>
      <c r="AY143" s="261"/>
      <c r="AZ143" s="261"/>
      <c r="BA143" s="261"/>
      <c r="BB143" s="261"/>
      <c r="BC143" s="261"/>
      <c r="BD143" s="261"/>
      <c r="BE143" s="261"/>
      <c r="BF143" s="261"/>
      <c r="BG143" s="261"/>
      <c r="BH143" s="261"/>
      <c r="BI143" s="261"/>
      <c r="BJ143" s="261"/>
      <c r="BK143" s="261"/>
    </row>
    <row r="144" spans="1:63" ht="12.75">
      <c r="A144" s="261"/>
      <c r="B144" s="261"/>
      <c r="C144" s="261"/>
      <c r="D144" s="261"/>
      <c r="E144" s="261"/>
      <c r="F144" s="261"/>
      <c r="G144" s="261"/>
      <c r="H144" s="261"/>
      <c r="I144" s="261"/>
      <c r="J144" s="262"/>
      <c r="K144" s="261"/>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c r="AO144" s="261"/>
      <c r="AP144" s="261"/>
      <c r="AQ144" s="261"/>
      <c r="AR144" s="261"/>
      <c r="AS144" s="261"/>
      <c r="AT144" s="261"/>
      <c r="AU144" s="261"/>
      <c r="AV144" s="261"/>
      <c r="AW144" s="261"/>
      <c r="AX144" s="261"/>
      <c r="AY144" s="261"/>
      <c r="AZ144" s="261"/>
      <c r="BA144" s="261"/>
      <c r="BB144" s="261"/>
      <c r="BC144" s="261"/>
      <c r="BD144" s="261"/>
      <c r="BE144" s="261"/>
      <c r="BF144" s="261"/>
      <c r="BG144" s="261"/>
      <c r="BH144" s="261"/>
      <c r="BI144" s="261"/>
      <c r="BJ144" s="261"/>
      <c r="BK144" s="261"/>
    </row>
    <row r="145" spans="1:63" ht="12.75">
      <c r="A145" s="261"/>
      <c r="B145" s="261"/>
      <c r="C145" s="261"/>
      <c r="D145" s="261"/>
      <c r="E145" s="261"/>
      <c r="F145" s="261"/>
      <c r="G145" s="261"/>
      <c r="H145" s="261"/>
      <c r="I145" s="261"/>
      <c r="J145" s="262"/>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1"/>
      <c r="AZ145" s="261"/>
      <c r="BA145" s="261"/>
      <c r="BB145" s="261"/>
      <c r="BC145" s="261"/>
      <c r="BD145" s="261"/>
      <c r="BE145" s="261"/>
      <c r="BF145" s="261"/>
      <c r="BG145" s="261"/>
      <c r="BH145" s="261"/>
      <c r="BI145" s="261"/>
      <c r="BJ145" s="261"/>
      <c r="BK145" s="261"/>
    </row>
    <row r="146" spans="1:63" ht="12.75">
      <c r="A146" s="261"/>
      <c r="B146" s="261"/>
      <c r="C146" s="261"/>
      <c r="D146" s="261"/>
      <c r="E146" s="261"/>
      <c r="F146" s="261"/>
      <c r="G146" s="261"/>
      <c r="H146" s="261"/>
      <c r="I146" s="261"/>
      <c r="J146" s="262"/>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c r="AO146" s="261"/>
      <c r="AP146" s="261"/>
      <c r="AQ146" s="261"/>
      <c r="AR146" s="261"/>
      <c r="AS146" s="261"/>
      <c r="AT146" s="261"/>
      <c r="AU146" s="261"/>
      <c r="AV146" s="261"/>
      <c r="AW146" s="261"/>
      <c r="AX146" s="261"/>
      <c r="AY146" s="261"/>
      <c r="AZ146" s="261"/>
      <c r="BA146" s="261"/>
      <c r="BB146" s="261"/>
      <c r="BC146" s="261"/>
      <c r="BD146" s="261"/>
      <c r="BE146" s="261"/>
      <c r="BF146" s="261"/>
      <c r="BG146" s="261"/>
      <c r="BH146" s="261"/>
      <c r="BI146" s="261"/>
      <c r="BJ146" s="261"/>
      <c r="BK146" s="261"/>
    </row>
    <row r="147" spans="1:63" ht="12.75">
      <c r="A147" s="261"/>
      <c r="B147" s="261"/>
      <c r="C147" s="261"/>
      <c r="D147" s="261"/>
      <c r="E147" s="261"/>
      <c r="F147" s="261"/>
      <c r="G147" s="261"/>
      <c r="H147" s="261"/>
      <c r="I147" s="261"/>
      <c r="J147" s="262"/>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61"/>
      <c r="AX147" s="261"/>
      <c r="AY147" s="261"/>
      <c r="AZ147" s="261"/>
      <c r="BA147" s="261"/>
      <c r="BB147" s="261"/>
      <c r="BC147" s="261"/>
      <c r="BD147" s="261"/>
      <c r="BE147" s="261"/>
      <c r="BF147" s="261"/>
      <c r="BG147" s="261"/>
      <c r="BH147" s="261"/>
      <c r="BI147" s="261"/>
      <c r="BJ147" s="261"/>
      <c r="BK147" s="261"/>
    </row>
    <row r="148" spans="1:63" ht="12.75">
      <c r="A148" s="261"/>
      <c r="B148" s="261"/>
      <c r="C148" s="261"/>
      <c r="D148" s="261"/>
      <c r="E148" s="261"/>
      <c r="F148" s="261"/>
      <c r="G148" s="261"/>
      <c r="H148" s="261"/>
      <c r="I148" s="261"/>
      <c r="J148" s="262"/>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c r="AO148" s="261"/>
      <c r="AP148" s="261"/>
      <c r="AQ148" s="261"/>
      <c r="AR148" s="261"/>
      <c r="AS148" s="261"/>
      <c r="AT148" s="261"/>
      <c r="AU148" s="261"/>
      <c r="AV148" s="261"/>
      <c r="AW148" s="261"/>
      <c r="AX148" s="261"/>
      <c r="AY148" s="261"/>
      <c r="AZ148" s="261"/>
      <c r="BA148" s="261"/>
      <c r="BB148" s="261"/>
      <c r="BC148" s="261"/>
      <c r="BD148" s="261"/>
      <c r="BE148" s="261"/>
      <c r="BF148" s="261"/>
      <c r="BG148" s="261"/>
      <c r="BH148" s="261"/>
      <c r="BI148" s="261"/>
      <c r="BJ148" s="261"/>
      <c r="BK148" s="261"/>
    </row>
    <row r="149" spans="1:63" ht="12.75">
      <c r="A149" s="261"/>
      <c r="B149" s="261"/>
      <c r="C149" s="261"/>
      <c r="D149" s="261"/>
      <c r="E149" s="261"/>
      <c r="F149" s="261"/>
      <c r="G149" s="261"/>
      <c r="H149" s="261"/>
      <c r="I149" s="261"/>
      <c r="J149" s="262"/>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1"/>
      <c r="AI149" s="261"/>
      <c r="AJ149" s="261"/>
      <c r="AK149" s="261"/>
      <c r="AL149" s="261"/>
      <c r="AM149" s="261"/>
      <c r="AN149" s="261"/>
      <c r="AO149" s="261"/>
      <c r="AP149" s="261"/>
      <c r="AQ149" s="261"/>
      <c r="AR149" s="261"/>
      <c r="AS149" s="261"/>
      <c r="AT149" s="261"/>
      <c r="AU149" s="261"/>
      <c r="AV149" s="261"/>
      <c r="AW149" s="261"/>
      <c r="AX149" s="261"/>
      <c r="AY149" s="261"/>
      <c r="AZ149" s="261"/>
      <c r="BA149" s="261"/>
      <c r="BB149" s="261"/>
      <c r="BC149" s="261"/>
      <c r="BD149" s="261"/>
      <c r="BE149" s="261"/>
      <c r="BF149" s="261"/>
      <c r="BG149" s="261"/>
      <c r="BH149" s="261"/>
      <c r="BI149" s="261"/>
      <c r="BJ149" s="261"/>
      <c r="BK149" s="261"/>
    </row>
    <row r="150" spans="1:63" ht="12.75">
      <c r="A150" s="261"/>
      <c r="B150" s="261"/>
      <c r="C150" s="261"/>
      <c r="D150" s="261"/>
      <c r="E150" s="261"/>
      <c r="F150" s="261"/>
      <c r="G150" s="261"/>
      <c r="H150" s="261"/>
      <c r="I150" s="261"/>
      <c r="J150" s="262"/>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1"/>
      <c r="AK150" s="261"/>
      <c r="AL150" s="261"/>
      <c r="AM150" s="261"/>
      <c r="AN150" s="261"/>
      <c r="AO150" s="261"/>
      <c r="AP150" s="261"/>
      <c r="AQ150" s="261"/>
      <c r="AR150" s="261"/>
      <c r="AS150" s="261"/>
      <c r="AT150" s="261"/>
      <c r="AU150" s="261"/>
      <c r="AV150" s="261"/>
      <c r="AW150" s="261"/>
      <c r="AX150" s="261"/>
      <c r="AY150" s="261"/>
      <c r="AZ150" s="261"/>
      <c r="BA150" s="261"/>
      <c r="BB150" s="261"/>
      <c r="BC150" s="261"/>
      <c r="BD150" s="261"/>
      <c r="BE150" s="261"/>
      <c r="BF150" s="261"/>
      <c r="BG150" s="261"/>
      <c r="BH150" s="261"/>
      <c r="BI150" s="261"/>
      <c r="BJ150" s="261"/>
      <c r="BK150" s="261"/>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H4" sqref="H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25" t="s">
        <v>22</v>
      </c>
      <c r="C1" s="26"/>
      <c r="D1" s="31"/>
      <c r="E1" s="31"/>
    </row>
    <row r="2" spans="2:5" ht="12.75">
      <c r="B2" s="25" t="s">
        <v>23</v>
      </c>
      <c r="C2" s="26"/>
      <c r="D2" s="31"/>
      <c r="E2" s="31"/>
    </row>
    <row r="3" spans="2:5" ht="12.75">
      <c r="B3" s="27"/>
      <c r="C3" s="27"/>
      <c r="D3" s="32"/>
      <c r="E3" s="32"/>
    </row>
    <row r="4" spans="2:5" ht="38.25">
      <c r="B4" s="28" t="s">
        <v>24</v>
      </c>
      <c r="C4" s="27"/>
      <c r="D4" s="32"/>
      <c r="E4" s="32"/>
    </row>
    <row r="5" spans="2:5" ht="12.75">
      <c r="B5" s="27"/>
      <c r="C5" s="27"/>
      <c r="D5" s="32"/>
      <c r="E5" s="32"/>
    </row>
    <row r="6" spans="2:5" ht="12.75">
      <c r="B6" s="25" t="s">
        <v>25</v>
      </c>
      <c r="C6" s="26"/>
      <c r="D6" s="31"/>
      <c r="E6" s="33" t="s">
        <v>26</v>
      </c>
    </row>
    <row r="7" spans="2:5" ht="13.5" thickBot="1">
      <c r="B7" s="27"/>
      <c r="C7" s="27"/>
      <c r="D7" s="32"/>
      <c r="E7" s="32"/>
    </row>
    <row r="8" spans="2:5" ht="39" thickBot="1">
      <c r="B8" s="29" t="s">
        <v>27</v>
      </c>
      <c r="C8" s="30"/>
      <c r="D8" s="34"/>
      <c r="E8" s="35">
        <v>6</v>
      </c>
    </row>
    <row r="9" spans="2:5" ht="12.75">
      <c r="B9" s="27"/>
      <c r="C9" s="27"/>
      <c r="D9" s="32"/>
      <c r="E9" s="32"/>
    </row>
    <row r="10" spans="2:5" ht="12.75">
      <c r="B10" s="27"/>
      <c r="C10" s="27"/>
      <c r="D10" s="32"/>
      <c r="E10" s="3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6" t="s">
        <v>22</v>
      </c>
      <c r="C1" s="37"/>
      <c r="D1" s="40"/>
      <c r="E1" s="40"/>
    </row>
    <row r="2" spans="2:5" ht="12.75">
      <c r="B2" s="36" t="s">
        <v>28</v>
      </c>
      <c r="C2" s="37"/>
      <c r="D2" s="40"/>
      <c r="E2" s="40"/>
    </row>
    <row r="3" spans="2:5" ht="12.75">
      <c r="B3" s="27"/>
      <c r="C3" s="27"/>
      <c r="D3" s="32"/>
      <c r="E3" s="32"/>
    </row>
    <row r="4" spans="2:5" ht="38.25">
      <c r="B4" s="38" t="s">
        <v>24</v>
      </c>
      <c r="C4" s="27"/>
      <c r="D4" s="32"/>
      <c r="E4" s="32"/>
    </row>
    <row r="5" spans="2:5" ht="12.75">
      <c r="B5" s="27"/>
      <c r="C5" s="27"/>
      <c r="D5" s="32"/>
      <c r="E5" s="32"/>
    </row>
    <row r="6" spans="2:5" ht="12.75">
      <c r="B6" s="36" t="s">
        <v>25</v>
      </c>
      <c r="C6" s="37"/>
      <c r="D6" s="40"/>
      <c r="E6" s="41" t="s">
        <v>26</v>
      </c>
    </row>
    <row r="7" spans="2:5" ht="13.5" thickBot="1">
      <c r="B7" s="27"/>
      <c r="C7" s="27"/>
      <c r="D7" s="32"/>
      <c r="E7" s="32"/>
    </row>
    <row r="8" spans="2:5" ht="39" thickBot="1">
      <c r="B8" s="39" t="s">
        <v>27</v>
      </c>
      <c r="C8" s="30"/>
      <c r="D8" s="34"/>
      <c r="E8" s="35">
        <v>6</v>
      </c>
    </row>
    <row r="9" spans="2:5" ht="12.75">
      <c r="B9" s="27"/>
      <c r="C9" s="27"/>
      <c r="D9" s="32"/>
      <c r="E9" s="32"/>
    </row>
    <row r="10" spans="2:5" ht="12.75">
      <c r="B10" s="27"/>
      <c r="C10" s="27"/>
      <c r="D10" s="32"/>
      <c r="E10" s="3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2" t="s">
        <v>22</v>
      </c>
      <c r="C1" s="26"/>
      <c r="D1" s="31"/>
      <c r="E1" s="31"/>
    </row>
    <row r="2" spans="2:5" ht="12.75">
      <c r="B2" s="42" t="s">
        <v>29</v>
      </c>
      <c r="C2" s="26"/>
      <c r="D2" s="31"/>
      <c r="E2" s="31"/>
    </row>
    <row r="3" spans="2:5" ht="12.75">
      <c r="B3" s="27"/>
      <c r="C3" s="27"/>
      <c r="D3" s="32"/>
      <c r="E3" s="32"/>
    </row>
    <row r="4" spans="2:5" ht="38.25">
      <c r="B4" s="38" t="s">
        <v>24</v>
      </c>
      <c r="C4" s="27"/>
      <c r="D4" s="32"/>
      <c r="E4" s="32"/>
    </row>
    <row r="5" spans="2:5" ht="12.75">
      <c r="B5" s="27"/>
      <c r="C5" s="27"/>
      <c r="D5" s="32"/>
      <c r="E5" s="32"/>
    </row>
    <row r="6" spans="2:5" ht="12.75">
      <c r="B6" s="42" t="s">
        <v>25</v>
      </c>
      <c r="C6" s="26"/>
      <c r="D6" s="31"/>
      <c r="E6" s="43" t="s">
        <v>26</v>
      </c>
    </row>
    <row r="7" spans="2:5" ht="13.5" thickBot="1">
      <c r="B7" s="27"/>
      <c r="C7" s="27"/>
      <c r="D7" s="32"/>
      <c r="E7" s="32"/>
    </row>
    <row r="8" spans="2:5" ht="39" thickBot="1">
      <c r="B8" s="39" t="s">
        <v>27</v>
      </c>
      <c r="C8" s="30"/>
      <c r="D8" s="34"/>
      <c r="E8" s="35">
        <v>6</v>
      </c>
    </row>
    <row r="9" spans="2:5" ht="12.75">
      <c r="B9" s="27"/>
      <c r="C9" s="27"/>
      <c r="D9" s="32"/>
      <c r="E9" s="32"/>
    </row>
    <row r="10" spans="2:5" ht="12.75">
      <c r="B10" s="27"/>
      <c r="C10" s="27"/>
      <c r="D10" s="32"/>
      <c r="E10" s="3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Invensys,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Randy Friesenhahn</cp:lastModifiedBy>
  <cp:lastPrinted>2010-02-03T16:24:59Z</cp:lastPrinted>
  <dcterms:created xsi:type="dcterms:W3CDTF">2007-08-09T13:46:56Z</dcterms:created>
  <dcterms:modified xsi:type="dcterms:W3CDTF">2012-04-21T05:05:05Z</dcterms:modified>
  <cp:category/>
  <cp:version/>
  <cp:contentType/>
  <cp:contentStatus/>
</cp:coreProperties>
</file>